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activeTab="0"/>
  </bookViews>
  <sheets>
    <sheet name="UCRXL003" sheetId="1" r:id="rId1"/>
    <sheet name="Matrice" sheetId="2" state="hidden" r:id="rId2"/>
  </sheets>
  <definedNames>
    <definedName name="_xlnm.Print_Titles" localSheetId="0">'UCRXL003'!$11:$11</definedName>
  </definedNames>
  <calcPr fullCalcOnLoad="1"/>
</workbook>
</file>

<file path=xl/sharedStrings.xml><?xml version="1.0" encoding="utf-8"?>
<sst xmlns="http://schemas.openxmlformats.org/spreadsheetml/2006/main" count="172" uniqueCount="146">
  <si>
    <t>Souhrnné ukazatele</t>
  </si>
  <si>
    <t>Běžné výdaje celkem</t>
  </si>
  <si>
    <t>Kapitálové výdaje celkem</t>
  </si>
  <si>
    <t>Rozpočet celkem</t>
  </si>
  <si>
    <t>Rozpočet schválený</t>
  </si>
  <si>
    <t>Rozpočet upravený</t>
  </si>
  <si>
    <t>Čerpání</t>
  </si>
  <si>
    <t>%</t>
  </si>
  <si>
    <t>Položka</t>
  </si>
  <si>
    <t>Název položky</t>
  </si>
  <si>
    <t>v tis. Kč</t>
  </si>
  <si>
    <t>UCS: 00300535 - Statutární město Opava</t>
  </si>
  <si>
    <t>I. Běžné výdaje</t>
  </si>
  <si>
    <t>Platy zaměstnanců v pracovním poměru</t>
  </si>
  <si>
    <t>Ostatní platy</t>
  </si>
  <si>
    <t>501X</t>
  </si>
  <si>
    <t>Ostatní osobní výdaje</t>
  </si>
  <si>
    <t>Odměny členů zastupitelstva obcí a krajů</t>
  </si>
  <si>
    <t>502X</t>
  </si>
  <si>
    <t>Povinné poj.na soc.zab.a přísp.na st.pol.zaměstnan</t>
  </si>
  <si>
    <t>Povinné poj.na veřejné zdravotní pojištění</t>
  </si>
  <si>
    <t>Povinné pojistné na úrazové pojištění</t>
  </si>
  <si>
    <t>Ostatní povinné pojistné placené zaměstnavatelem</t>
  </si>
  <si>
    <t>503X</t>
  </si>
  <si>
    <t>50XX</t>
  </si>
  <si>
    <t>Potraviny</t>
  </si>
  <si>
    <t>Ochranné pomůcky</t>
  </si>
  <si>
    <t>Léky a zdravotnický materiál</t>
  </si>
  <si>
    <t>Prádlo, oděv a obuv</t>
  </si>
  <si>
    <t>Knihy, učební pomůcky a tisk</t>
  </si>
  <si>
    <t>Drobný hmotný dlouhodobý majetek</t>
  </si>
  <si>
    <t>Nákup zboží (za účelem dalšího prodeje)</t>
  </si>
  <si>
    <t>Nákup materiálu j.n.</t>
  </si>
  <si>
    <t>513X</t>
  </si>
  <si>
    <t>Úroky vlastní</t>
  </si>
  <si>
    <t>Realizované kurzové ztráty</t>
  </si>
  <si>
    <t>514X</t>
  </si>
  <si>
    <t>Studená voda</t>
  </si>
  <si>
    <t>Teplo</t>
  </si>
  <si>
    <t>Plyn</t>
  </si>
  <si>
    <t>Elektrická energie</t>
  </si>
  <si>
    <t>Pohonné hmoty a maziva</t>
  </si>
  <si>
    <t>Teplá voda</t>
  </si>
  <si>
    <t>515X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</si>
  <si>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</si>
  <si>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</si>
  <si>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</si>
  <si>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</si>
  <si>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</si>
  <si>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</si>
  <si>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ostatních služeb</t>
  </si>
  <si>
    <t>516X</t>
  </si>
  <si>
    <t>Opravy a udržování</t>
  </si>
  <si>
    <t>Programové vybavení</t>
  </si>
  <si>
    <t>Cestovné (tuzemské i zahraniční)</t>
  </si>
  <si>
    <t>Pohoštění</t>
  </si>
  <si>
    <t>Účastnické poplatky na konference</t>
  </si>
  <si>
    <t>Nákup uměleckých předmětů</t>
  </si>
  <si>
    <t>Nájemné za nájem s právem koupě</t>
  </si>
  <si>
    <t>Ostatní nákupy j.n.</t>
  </si>
  <si>
    <t>517X</t>
  </si>
  <si>
    <t>Poskytnuté zálohy vnitřním organizačním jednotkám</t>
  </si>
  <si>
    <t>Poskytované zálohy vlastní pokladně</t>
  </si>
  <si>
    <t>Ostatní poskytované zálohy a jistiny</t>
  </si>
  <si>
    <t>518X</t>
  </si>
  <si>
    <t>Zaplacené sankce</t>
  </si>
  <si>
    <t>Poskytnuté neinvestiční příspěvky a náhrady (část)</t>
  </si>
  <si>
    <t>Výdaje na dopravní územní obslužnost</t>
  </si>
  <si>
    <t>Věcné dary</t>
  </si>
  <si>
    <t>Odvody za neplnění povinn. zaměst. zdrav. postiž.</t>
  </si>
  <si>
    <t>Ostatní výdaje související s neinvestičními nákupy</t>
  </si>
  <si>
    <t>519X</t>
  </si>
  <si>
    <t>51XX</t>
  </si>
  <si>
    <t>Neinv.transfery nefin.podnik.subjektům-fyz.osobám</t>
  </si>
  <si>
    <t>Neinv.transfery nefin.podnik.subjektům-práv.osobám</t>
  </si>
  <si>
    <t>521X</t>
  </si>
  <si>
    <t>Neinvestiční transf.obecně prospěšným společnostem</t>
  </si>
  <si>
    <t>Neinvestiční transfery občanským sdružením</t>
  </si>
  <si>
    <t>Neinv.transfery církvím a naboženským společnostem</t>
  </si>
  <si>
    <t>Ostatní neinv.transfery nezisk.a podob.organizacím</t>
  </si>
  <si>
    <t>522X</t>
  </si>
  <si>
    <t>52XX</t>
  </si>
  <si>
    <t>531X</t>
  </si>
  <si>
    <t>Neinvestiční transfery obcím</t>
  </si>
  <si>
    <t>Ostatní neinv. transf.rozp.územ.úrovně</t>
  </si>
  <si>
    <t>532X</t>
  </si>
  <si>
    <t>Neinvestiční příspěvky zřízeným příspěvkovým organ</t>
  </si>
  <si>
    <t>Neinvestiční příspěvky ostatním příspěvkovým organ</t>
  </si>
  <si>
    <t>533X</t>
  </si>
  <si>
    <t>Převody FKSP a sociálnímu fondu obcí a krajů</t>
  </si>
  <si>
    <t>Převody vlastním rozpočtovým účtům</t>
  </si>
  <si>
    <t>Ostatní převody vlastním fondům</t>
  </si>
  <si>
    <t>534X</t>
  </si>
  <si>
    <t>Nákup kolků</t>
  </si>
  <si>
    <t>Platby daní a poplatků státnímu rozpočtu</t>
  </si>
  <si>
    <t>Platby daní a poplatků krajům, obcím a st.fondům</t>
  </si>
  <si>
    <t>Výdaje finan. vypoř. min. let mezi krajem a obcemi</t>
  </si>
  <si>
    <t>536X</t>
  </si>
  <si>
    <t>53XX</t>
  </si>
  <si>
    <t>Sociální dávky</t>
  </si>
  <si>
    <t>541X</t>
  </si>
  <si>
    <t>Náhrady mezd v době nemoci</t>
  </si>
  <si>
    <t>Ostatní náhrady placené obyvatelstvu</t>
  </si>
  <si>
    <t>542X</t>
  </si>
  <si>
    <t>Stipendia žákům, studentům a doktorandům</t>
  </si>
  <si>
    <t>Dary obyvatelstvu</t>
  </si>
  <si>
    <t>Účelové neinvest. transf. nepodnikajícím fyz. osob</t>
  </si>
  <si>
    <t>Neinv.transf.obyvatelstvu nemající charakter daru</t>
  </si>
  <si>
    <t>Ostatní neinvestiční transfery obyvatelstvu</t>
  </si>
  <si>
    <t>549X</t>
  </si>
  <si>
    <t>54XX</t>
  </si>
  <si>
    <t>Peněžní dary do zahraničí</t>
  </si>
  <si>
    <t>553X</t>
  </si>
  <si>
    <t>55XX</t>
  </si>
  <si>
    <t>Ostatní neinv.půjčené prostř.nezisk.a podob.organ.</t>
  </si>
  <si>
    <t>562X</t>
  </si>
  <si>
    <t>565X</t>
  </si>
  <si>
    <t>56XX</t>
  </si>
  <si>
    <t>Nespecifikované rezervy</t>
  </si>
  <si>
    <t>Ostatní neinvestiční výdaje j.n.</t>
  </si>
  <si>
    <t>590X</t>
  </si>
  <si>
    <t>59XX</t>
  </si>
  <si>
    <t>II. Kapitálové výdaje</t>
  </si>
  <si>
    <t>Ostatní nákupy dlouhodobého nehmotného majetku</t>
  </si>
  <si>
    <t>611X</t>
  </si>
  <si>
    <t>Budovy, haly a stavby</t>
  </si>
  <si>
    <t>Stroje, přístroje a zařízení</t>
  </si>
  <si>
    <t>Dopravní prostředky</t>
  </si>
  <si>
    <t>Výpočetní technika</t>
  </si>
  <si>
    <t>Umělecká díla a předměty</t>
  </si>
  <si>
    <t>612X</t>
  </si>
  <si>
    <t>Pozemky</t>
  </si>
  <si>
    <t>613X</t>
  </si>
  <si>
    <t>61XX</t>
  </si>
  <si>
    <t>Nákup akcií</t>
  </si>
  <si>
    <t>620X</t>
  </si>
  <si>
    <t>62XX</t>
  </si>
  <si>
    <t>Invest. transf.zřízeným příspěvkovým organizacím</t>
  </si>
  <si>
    <t>Investiční dotace ostatním příspěvkovým organizací</t>
  </si>
  <si>
    <t>635X</t>
  </si>
  <si>
    <t>63XX</t>
  </si>
  <si>
    <t>Rezervy kapitálových výdajů</t>
  </si>
  <si>
    <t>690X</t>
  </si>
  <si>
    <t>69XX</t>
  </si>
  <si>
    <t>- z toho konsolidační položky (převody vlastním fond. a rozp. účtům)</t>
  </si>
  <si>
    <r>
      <t xml:space="preserve">Rozbor čerpání výdajů dle položek za rok 2009  </t>
    </r>
    <r>
      <rPr>
        <b/>
        <u val="single"/>
        <sz val="14"/>
        <rFont val="Arial CE"/>
        <family val="0"/>
      </rPr>
      <t>(v tis. Kč)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</si>
</sst>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6"/>
      <name val="Arial CE"/>
      <family val="2"/>
    </font>
    <font>
      <b/>
      <u val="single"/>
      <sz val="14"/>
      <name val="Arial CE"/>
      <family val="0"/>
    </font>
    <font>
      <b/>
      <sz val="10"/>
      <color indexed="10"/>
      <name val="Arial CE"/>
      <family val="2"/>
    </font>
    <font>
      <b/>
      <i/>
      <sz val="12"/>
      <name val="Arial CE"/>
      <family val="0"/>
    </font>
    <font>
      <i/>
      <sz val="12"/>
      <name val="Arial CE"/>
      <family val="0"/>
    </font>
    <font>
      <i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2" fontId="0" fillId="0" borderId="5" xfId="0" applyNumberFormat="1" applyFont="1" applyBorder="1" applyAlignment="1">
      <alignment horizontal="right"/>
    </xf>
    <xf numFmtId="10" fontId="0" fillId="0" borderId="5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10" fontId="0" fillId="0" borderId="4" xfId="0" applyNumberForma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10" fontId="0" fillId="0" borderId="3" xfId="0" applyNumberForma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10" fontId="0" fillId="0" borderId="10" xfId="0" applyNumberFormat="1" applyBorder="1" applyAlignment="1">
      <alignment horizontal="right"/>
    </xf>
    <xf numFmtId="10" fontId="0" fillId="0" borderId="11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" fillId="0" borderId="0" xfId="0" applyFont="1" applyAlignment="1">
      <alignment/>
    </xf>
    <xf numFmtId="0" fontId="6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/>
    </xf>
    <xf numFmtId="2" fontId="6" fillId="3" borderId="3" xfId="0" applyNumberFormat="1" applyFont="1" applyFill="1" applyBorder="1" applyAlignment="1">
      <alignment horizontal="right"/>
    </xf>
    <xf numFmtId="10" fontId="7" fillId="3" borderId="3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4" borderId="5" xfId="0" applyFont="1" applyFill="1" applyBorder="1" applyAlignment="1">
      <alignment horizontal="left"/>
    </xf>
    <xf numFmtId="0" fontId="0" fillId="4" borderId="5" xfId="0" applyFont="1" applyFill="1" applyBorder="1" applyAlignment="1">
      <alignment/>
    </xf>
    <xf numFmtId="2" fontId="0" fillId="4" borderId="5" xfId="0" applyNumberFormat="1" applyFont="1" applyFill="1" applyBorder="1" applyAlignment="1">
      <alignment horizontal="right"/>
    </xf>
    <xf numFmtId="10" fontId="0" fillId="4" borderId="5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/>
    </xf>
    <xf numFmtId="2" fontId="1" fillId="4" borderId="4" xfId="0" applyNumberFormat="1" applyFont="1" applyFill="1" applyBorder="1" applyAlignment="1">
      <alignment horizontal="right"/>
    </xf>
    <xf numFmtId="10" fontId="0" fillId="4" borderId="4" xfId="0" applyNumberFormat="1" applyFill="1" applyBorder="1" applyAlignment="1">
      <alignment horizontal="right"/>
    </xf>
    <xf numFmtId="49" fontId="8" fillId="4" borderId="15" xfId="0" applyNumberFormat="1" applyFont="1" applyFill="1" applyBorder="1" applyAlignment="1">
      <alignment/>
    </xf>
    <xf numFmtId="2" fontId="0" fillId="4" borderId="16" xfId="0" applyNumberFormat="1" applyFill="1" applyBorder="1" applyAlignment="1">
      <alignment/>
    </xf>
    <xf numFmtId="2" fontId="8" fillId="4" borderId="17" xfId="0" applyNumberFormat="1" applyFont="1" applyFill="1" applyBorder="1" applyAlignment="1">
      <alignment/>
    </xf>
    <xf numFmtId="10" fontId="0" fillId="4" borderId="18" xfId="0" applyNumberFormat="1" applyFill="1" applyBorder="1" applyAlignment="1">
      <alignment horizontal="right"/>
    </xf>
    <xf numFmtId="0" fontId="1" fillId="5" borderId="19" xfId="0" applyFont="1" applyFill="1" applyBorder="1" applyAlignment="1">
      <alignment/>
    </xf>
    <xf numFmtId="2" fontId="1" fillId="5" borderId="20" xfId="0" applyNumberFormat="1" applyFont="1" applyFill="1" applyBorder="1" applyAlignment="1">
      <alignment/>
    </xf>
    <xf numFmtId="10" fontId="1" fillId="5" borderId="21" xfId="0" applyNumberFormat="1" applyFont="1" applyFill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150"/>
  <sheetViews>
    <sheetView showGridLines="0" tabSelected="1" workbookViewId="0" topLeftCell="A1">
      <selection activeCell="A5" sqref="A5"/>
    </sheetView>
  </sheetViews>
  <sheetFormatPr defaultColWidth="9.00390625" defaultRowHeight="12.75"/>
  <cols>
    <col min="1" max="1" width="24.125" style="0" customWidth="1"/>
    <col min="2" max="2" width="56.00390625" style="0" customWidth="1"/>
    <col min="3" max="5" width="20.75390625" style="0" customWidth="1"/>
    <col min="6" max="6" width="10.625" style="0" customWidth="1"/>
  </cols>
  <sheetData>
    <row r="1" ht="12.75">
      <c r="A1" s="23" t="s">
        <v>11</v>
      </c>
    </row>
    <row r="2" spans="1:5" ht="20.25">
      <c r="A2" s="24"/>
      <c r="B2" s="50" t="s">
        <v>145</v>
      </c>
      <c r="C2" s="50"/>
      <c r="D2" s="50"/>
      <c r="E2" s="50"/>
    </row>
    <row r="3" ht="13.5" thickBot="1">
      <c r="E3" s="22"/>
    </row>
    <row r="4" spans="2:6" ht="12.75">
      <c r="B4" s="25" t="s">
        <v>0</v>
      </c>
      <c r="C4" s="26" t="s">
        <v>4</v>
      </c>
      <c r="D4" s="26" t="s">
        <v>5</v>
      </c>
      <c r="E4" s="26" t="s">
        <v>6</v>
      </c>
      <c r="F4" s="27" t="s">
        <v>7</v>
      </c>
    </row>
    <row r="5" spans="2:6" ht="12.75">
      <c r="B5" s="1" t="s">
        <v>1</v>
      </c>
      <c r="C5" s="16">
        <v>776704.7</v>
      </c>
      <c r="D5" s="16">
        <v>1308736.97</v>
      </c>
      <c r="E5" s="18">
        <v>3201348.28</v>
      </c>
      <c r="F5" s="20">
        <f>IF(SUM(D5)=0,"",SUM(E5/D5))</f>
        <v>2.4461357426160277</v>
      </c>
    </row>
    <row r="6" spans="2:6" ht="12.75">
      <c r="B6" s="43" t="s">
        <v>144</v>
      </c>
      <c r="C6" s="44"/>
      <c r="D6" s="44"/>
      <c r="E6" s="45">
        <v>1960614.83</v>
      </c>
      <c r="F6" s="46"/>
    </row>
    <row r="7" spans="2:6" ht="13.5" thickBot="1">
      <c r="B7" s="2" t="s">
        <v>2</v>
      </c>
      <c r="C7" s="17">
        <v>191304.8</v>
      </c>
      <c r="D7" s="17">
        <v>718336.47</v>
      </c>
      <c r="E7" s="19">
        <v>608061.6</v>
      </c>
      <c r="F7" s="21">
        <f>IF(SUM(D7)=0,"",SUM(E7/D7))</f>
        <v>0.8464857701015793</v>
      </c>
    </row>
    <row r="8" spans="2:6" ht="14.25" thickBot="1" thickTop="1">
      <c r="B8" s="47" t="s">
        <v>3</v>
      </c>
      <c r="C8" s="48">
        <f>SUM(C5:C7)</f>
        <v>968009.5</v>
      </c>
      <c r="D8" s="48">
        <f>SUM(D5:D7)</f>
        <v>2027073.44</v>
      </c>
      <c r="E8" s="48">
        <f>E5+E7</f>
        <v>3809409.88</v>
      </c>
      <c r="F8" s="49">
        <f>IF(SUM(D8)=0,"",SUM(E8/D8))</f>
        <v>1.8792658444580084</v>
      </c>
    </row>
    <row r="10" spans="1:5" ht="13.5" thickBot="1">
      <c r="A10" s="28" t="s">
        <v>12</v>
      </c>
      <c r="E10" s="22" t="s">
        <v>10</v>
      </c>
    </row>
    <row r="11" spans="1:6" ht="13.5" thickBot="1">
      <c r="A11" s="33" t="s">
        <v>8</v>
      </c>
      <c r="B11" s="33" t="s">
        <v>9</v>
      </c>
      <c r="C11" s="33" t="s">
        <v>4</v>
      </c>
      <c r="D11" s="33" t="s">
        <v>5</v>
      </c>
      <c r="E11" s="33" t="s">
        <v>6</v>
      </c>
      <c r="F11" s="33" t="s">
        <v>7</v>
      </c>
    </row>
    <row r="12" spans="1:6" ht="12.75">
      <c r="A12" s="13">
        <v>5011</v>
      </c>
      <c r="B12" s="6" t="s">
        <v>13</v>
      </c>
      <c r="C12" s="7">
        <v>107635.27</v>
      </c>
      <c r="D12" s="7">
        <v>111914.84</v>
      </c>
      <c r="E12" s="7">
        <v>110905.37</v>
      </c>
      <c r="F12" s="8">
        <f aca="true" t="shared" si="0" ref="F12:F43">IF(SUM(D12)=0,"",SUM(E12/D12))</f>
        <v>0.9909800165911866</v>
      </c>
    </row>
    <row r="13" spans="1:6" ht="13.5" thickBot="1">
      <c r="A13" s="13">
        <v>5019</v>
      </c>
      <c r="B13" s="6" t="s">
        <v>14</v>
      </c>
      <c r="C13" s="7">
        <v>132.7</v>
      </c>
      <c r="D13" s="7">
        <v>134.86</v>
      </c>
      <c r="E13" s="7">
        <v>99.53</v>
      </c>
      <c r="F13" s="8">
        <f t="shared" si="0"/>
        <v>0.7380246181224973</v>
      </c>
    </row>
    <row r="14" spans="1:6" ht="14.25" thickBot="1" thickTop="1">
      <c r="A14" s="14" t="s">
        <v>15</v>
      </c>
      <c r="B14" s="5"/>
      <c r="C14" s="9">
        <v>107767.97</v>
      </c>
      <c r="D14" s="9">
        <v>112049.69</v>
      </c>
      <c r="E14" s="9">
        <v>111004.9</v>
      </c>
      <c r="F14" s="10">
        <f t="shared" si="0"/>
        <v>0.9906756547028376</v>
      </c>
    </row>
    <row r="15" spans="1:6" ht="12.75">
      <c r="A15" s="13">
        <v>5021</v>
      </c>
      <c r="B15" s="6" t="s">
        <v>16</v>
      </c>
      <c r="C15" s="7">
        <v>4468.78</v>
      </c>
      <c r="D15" s="7">
        <v>5843.51</v>
      </c>
      <c r="E15" s="7">
        <v>5780.2</v>
      </c>
      <c r="F15" s="8">
        <f t="shared" si="0"/>
        <v>0.9891657582514618</v>
      </c>
    </row>
    <row r="16" spans="1:6" ht="13.5" thickBot="1">
      <c r="A16" s="13">
        <v>5023</v>
      </c>
      <c r="B16" s="6" t="s">
        <v>17</v>
      </c>
      <c r="C16" s="7">
        <v>8817</v>
      </c>
      <c r="D16" s="7">
        <v>9115.2</v>
      </c>
      <c r="E16" s="7">
        <v>8925.19</v>
      </c>
      <c r="F16" s="8">
        <f t="shared" si="0"/>
        <v>0.9791545989117079</v>
      </c>
    </row>
    <row r="17" spans="1:6" ht="14.25" thickBot="1" thickTop="1">
      <c r="A17" s="14" t="s">
        <v>18</v>
      </c>
      <c r="B17" s="5"/>
      <c r="C17" s="9">
        <v>13285.78</v>
      </c>
      <c r="D17" s="9">
        <v>14958.71</v>
      </c>
      <c r="E17" s="9">
        <v>14705.39</v>
      </c>
      <c r="F17" s="10">
        <f t="shared" si="0"/>
        <v>0.98306538464881</v>
      </c>
    </row>
    <row r="18" spans="1:6" ht="12.75">
      <c r="A18" s="13">
        <v>5031</v>
      </c>
      <c r="B18" s="6" t="s">
        <v>19</v>
      </c>
      <c r="C18" s="7">
        <v>29869.33</v>
      </c>
      <c r="D18" s="7">
        <v>29774.47</v>
      </c>
      <c r="E18" s="7">
        <v>28604.35</v>
      </c>
      <c r="F18" s="8">
        <f t="shared" si="0"/>
        <v>0.9607005599092108</v>
      </c>
    </row>
    <row r="19" spans="1:6" ht="12.75">
      <c r="A19" s="13">
        <v>5032</v>
      </c>
      <c r="B19" s="6" t="s">
        <v>20</v>
      </c>
      <c r="C19" s="7">
        <v>11053.32</v>
      </c>
      <c r="D19" s="7">
        <v>11452.05</v>
      </c>
      <c r="E19" s="7">
        <v>11282.61</v>
      </c>
      <c r="F19" s="8">
        <f t="shared" si="0"/>
        <v>0.9852043957195438</v>
      </c>
    </row>
    <row r="20" spans="1:6" ht="12.75">
      <c r="A20" s="13">
        <v>5038</v>
      </c>
      <c r="B20" s="6" t="s">
        <v>21</v>
      </c>
      <c r="C20" s="7">
        <v>480</v>
      </c>
      <c r="D20" s="7">
        <v>494.03</v>
      </c>
      <c r="E20" s="7">
        <v>494.03</v>
      </c>
      <c r="F20" s="8">
        <f t="shared" si="0"/>
        <v>1</v>
      </c>
    </row>
    <row r="21" spans="1:6" ht="13.5" thickBot="1">
      <c r="A21" s="13">
        <v>5039</v>
      </c>
      <c r="B21" s="6" t="s">
        <v>22</v>
      </c>
      <c r="C21" s="7">
        <v>46.8</v>
      </c>
      <c r="D21" s="7">
        <v>51.17</v>
      </c>
      <c r="E21" s="7">
        <v>33.85</v>
      </c>
      <c r="F21" s="8">
        <f t="shared" si="0"/>
        <v>0.6615204221223373</v>
      </c>
    </row>
    <row r="22" spans="1:6" ht="14.25" thickBot="1" thickTop="1">
      <c r="A22" s="14" t="s">
        <v>23</v>
      </c>
      <c r="B22" s="5"/>
      <c r="C22" s="9">
        <v>41449.45</v>
      </c>
      <c r="D22" s="9">
        <v>41771.72</v>
      </c>
      <c r="E22" s="9">
        <v>40414.84</v>
      </c>
      <c r="F22" s="10">
        <f t="shared" si="0"/>
        <v>0.9675167792946997</v>
      </c>
    </row>
    <row r="23" spans="1:6" ht="14.25" thickBot="1" thickTop="1">
      <c r="A23" s="14" t="s">
        <v>24</v>
      </c>
      <c r="B23" s="5"/>
      <c r="C23" s="9">
        <v>162503.21</v>
      </c>
      <c r="D23" s="9">
        <v>168780.12</v>
      </c>
      <c r="E23" s="9">
        <v>166125.13</v>
      </c>
      <c r="F23" s="10">
        <f t="shared" si="0"/>
        <v>0.9842695336393884</v>
      </c>
    </row>
    <row r="24" spans="1:6" ht="12.75">
      <c r="A24" s="13">
        <v>5131</v>
      </c>
      <c r="B24" s="6" t="s">
        <v>25</v>
      </c>
      <c r="C24" s="7">
        <v>387</v>
      </c>
      <c r="D24" s="7">
        <v>86</v>
      </c>
      <c r="E24" s="7">
        <v>74.93</v>
      </c>
      <c r="F24" s="8">
        <f t="shared" si="0"/>
        <v>0.871279069767442</v>
      </c>
    </row>
    <row r="25" spans="1:6" ht="12.75">
      <c r="A25" s="13">
        <v>5132</v>
      </c>
      <c r="B25" s="6" t="s">
        <v>26</v>
      </c>
      <c r="C25" s="7">
        <v>40.5</v>
      </c>
      <c r="D25" s="7">
        <v>80.31</v>
      </c>
      <c r="E25" s="7">
        <v>52.59</v>
      </c>
      <c r="F25" s="8">
        <f t="shared" si="0"/>
        <v>0.654837504669406</v>
      </c>
    </row>
    <row r="26" spans="1:6" ht="12.75">
      <c r="A26" s="13">
        <v>5133</v>
      </c>
      <c r="B26" s="6" t="s">
        <v>27</v>
      </c>
      <c r="C26" s="7">
        <v>195</v>
      </c>
      <c r="D26" s="7">
        <v>319.43</v>
      </c>
      <c r="E26" s="7">
        <v>318.95</v>
      </c>
      <c r="F26" s="8">
        <f t="shared" si="0"/>
        <v>0.99849732335723</v>
      </c>
    </row>
    <row r="27" spans="1:6" ht="12.75">
      <c r="A27" s="13">
        <v>5134</v>
      </c>
      <c r="B27" s="6" t="s">
        <v>28</v>
      </c>
      <c r="C27" s="7">
        <v>1201</v>
      </c>
      <c r="D27" s="7">
        <v>1096.01</v>
      </c>
      <c r="E27" s="7">
        <v>1010.56</v>
      </c>
      <c r="F27" s="8">
        <f t="shared" si="0"/>
        <v>0.9220353828888422</v>
      </c>
    </row>
    <row r="28" spans="1:6" ht="12.75">
      <c r="A28" s="13">
        <v>5136</v>
      </c>
      <c r="B28" s="6" t="s">
        <v>29</v>
      </c>
      <c r="C28" s="7">
        <v>447</v>
      </c>
      <c r="D28" s="7">
        <v>527.13</v>
      </c>
      <c r="E28" s="7">
        <v>419.88</v>
      </c>
      <c r="F28" s="8">
        <f t="shared" si="0"/>
        <v>0.7965397530021058</v>
      </c>
    </row>
    <row r="29" spans="1:6" ht="12.75">
      <c r="A29" s="13">
        <v>5137</v>
      </c>
      <c r="B29" s="6" t="s">
        <v>30</v>
      </c>
      <c r="C29" s="7">
        <v>8472.38</v>
      </c>
      <c r="D29" s="7">
        <v>19497.41</v>
      </c>
      <c r="E29" s="7">
        <v>18888.8</v>
      </c>
      <c r="F29" s="8">
        <f t="shared" si="0"/>
        <v>0.9687850847881847</v>
      </c>
    </row>
    <row r="30" spans="1:6" ht="12.75">
      <c r="A30" s="13">
        <v>5138</v>
      </c>
      <c r="B30" s="6" t="s">
        <v>31</v>
      </c>
      <c r="C30" s="7">
        <v>300</v>
      </c>
      <c r="D30" s="7">
        <v>300</v>
      </c>
      <c r="E30" s="7">
        <v>297.44</v>
      </c>
      <c r="F30" s="8">
        <f t="shared" si="0"/>
        <v>0.9914666666666666</v>
      </c>
    </row>
    <row r="31" spans="1:6" ht="13.5" thickBot="1">
      <c r="A31" s="13">
        <v>5139</v>
      </c>
      <c r="B31" s="6" t="s">
        <v>32</v>
      </c>
      <c r="C31" s="7">
        <v>5837</v>
      </c>
      <c r="D31" s="7">
        <v>6768.9</v>
      </c>
      <c r="E31" s="7">
        <v>5932.5</v>
      </c>
      <c r="F31" s="8">
        <f t="shared" si="0"/>
        <v>0.8764348712493907</v>
      </c>
    </row>
    <row r="32" spans="1:6" ht="14.25" thickBot="1" thickTop="1">
      <c r="A32" s="14" t="s">
        <v>33</v>
      </c>
      <c r="B32" s="5"/>
      <c r="C32" s="9">
        <v>16879.88</v>
      </c>
      <c r="D32" s="9">
        <v>28675.18</v>
      </c>
      <c r="E32" s="9">
        <v>26995.65</v>
      </c>
      <c r="F32" s="10">
        <f t="shared" si="0"/>
        <v>0.9414291383698377</v>
      </c>
    </row>
    <row r="33" spans="1:6" ht="12.75">
      <c r="A33" s="13">
        <v>5141</v>
      </c>
      <c r="B33" s="6" t="s">
        <v>34</v>
      </c>
      <c r="C33" s="7">
        <v>11150</v>
      </c>
      <c r="D33" s="7">
        <v>14998.93</v>
      </c>
      <c r="E33" s="7">
        <v>13899.93</v>
      </c>
      <c r="F33" s="8">
        <f t="shared" si="0"/>
        <v>0.9267281066049379</v>
      </c>
    </row>
    <row r="34" spans="1:6" ht="13.5" thickBot="1">
      <c r="A34" s="13">
        <v>5142</v>
      </c>
      <c r="B34" s="6" t="s">
        <v>35</v>
      </c>
      <c r="C34" s="7">
        <v>0</v>
      </c>
      <c r="D34" s="7">
        <v>5.82</v>
      </c>
      <c r="E34" s="7">
        <v>5.19</v>
      </c>
      <c r="F34" s="8">
        <f t="shared" si="0"/>
        <v>0.8917525773195877</v>
      </c>
    </row>
    <row r="35" spans="1:6" ht="14.25" thickBot="1" thickTop="1">
      <c r="A35" s="14" t="s">
        <v>36</v>
      </c>
      <c r="B35" s="5"/>
      <c r="C35" s="9">
        <v>11150</v>
      </c>
      <c r="D35" s="9">
        <v>15004.75</v>
      </c>
      <c r="E35" s="9">
        <v>13905.12</v>
      </c>
      <c r="F35" s="10">
        <f t="shared" si="0"/>
        <v>0.9267145403955415</v>
      </c>
    </row>
    <row r="36" spans="1:6" ht="12.75">
      <c r="A36" s="13">
        <v>5151</v>
      </c>
      <c r="B36" s="6" t="s">
        <v>37</v>
      </c>
      <c r="C36" s="7">
        <v>9721.7</v>
      </c>
      <c r="D36" s="7">
        <v>8802.92</v>
      </c>
      <c r="E36" s="7">
        <v>7369.2</v>
      </c>
      <c r="F36" s="8">
        <f t="shared" si="0"/>
        <v>0.8371313155180327</v>
      </c>
    </row>
    <row r="37" spans="1:6" ht="12.75">
      <c r="A37" s="13">
        <v>5152</v>
      </c>
      <c r="B37" s="6" t="s">
        <v>38</v>
      </c>
      <c r="C37" s="7">
        <v>15906.2</v>
      </c>
      <c r="D37" s="7">
        <v>16460.19</v>
      </c>
      <c r="E37" s="7">
        <v>14932.61</v>
      </c>
      <c r="F37" s="8">
        <f t="shared" si="0"/>
        <v>0.9071954819476569</v>
      </c>
    </row>
    <row r="38" spans="1:6" ht="12.75">
      <c r="A38" s="13">
        <v>5153</v>
      </c>
      <c r="B38" s="6" t="s">
        <v>39</v>
      </c>
      <c r="C38" s="7">
        <v>5203.52</v>
      </c>
      <c r="D38" s="7">
        <v>5528.97</v>
      </c>
      <c r="E38" s="7">
        <v>5091.3</v>
      </c>
      <c r="F38" s="8">
        <f t="shared" si="0"/>
        <v>0.9208405905620758</v>
      </c>
    </row>
    <row r="39" spans="1:6" ht="12.75">
      <c r="A39" s="13">
        <v>5154</v>
      </c>
      <c r="B39" s="6" t="s">
        <v>40</v>
      </c>
      <c r="C39" s="7">
        <v>20243.58</v>
      </c>
      <c r="D39" s="7">
        <v>20285.49</v>
      </c>
      <c r="E39" s="7">
        <v>19858.37</v>
      </c>
      <c r="F39" s="8">
        <f t="shared" si="0"/>
        <v>0.9789445559362874</v>
      </c>
    </row>
    <row r="40" spans="1:6" ht="12.75">
      <c r="A40" s="13">
        <v>5156</v>
      </c>
      <c r="B40" s="6" t="s">
        <v>41</v>
      </c>
      <c r="C40" s="7">
        <v>1690</v>
      </c>
      <c r="D40" s="7">
        <v>1668.85</v>
      </c>
      <c r="E40" s="7">
        <v>1298.41</v>
      </c>
      <c r="F40" s="8">
        <f t="shared" si="0"/>
        <v>0.7780267849117657</v>
      </c>
    </row>
    <row r="41" spans="1:6" ht="13.5" thickBot="1">
      <c r="A41" s="13">
        <v>5157</v>
      </c>
      <c r="B41" s="6" t="s">
        <v>42</v>
      </c>
      <c r="C41" s="7">
        <v>3068</v>
      </c>
      <c r="D41" s="7">
        <v>2984</v>
      </c>
      <c r="E41" s="7">
        <v>2686.29</v>
      </c>
      <c r="F41" s="8">
        <f t="shared" si="0"/>
        <v>0.9002312332439678</v>
      </c>
    </row>
    <row r="42" spans="1:6" ht="14.25" thickBot="1" thickTop="1">
      <c r="A42" s="14" t="s">
        <v>43</v>
      </c>
      <c r="B42" s="5"/>
      <c r="C42" s="9">
        <v>55833</v>
      </c>
      <c r="D42" s="9">
        <v>55730.42</v>
      </c>
      <c r="E42" s="9">
        <v>51236.18</v>
      </c>
      <c r="F42" s="10">
        <f t="shared" si="0"/>
        <v>0.9193575070849995</v>
      </c>
    </row>
    <row r="43" spans="1:6" ht="12.75">
      <c r="A43" s="13">
        <v>5161</v>
      </c>
      <c r="B43" s="6" t="s">
        <v>44</v>
      </c>
      <c r="C43" s="7">
        <v>4449.5</v>
      </c>
      <c r="D43" s="7">
        <v>3913.23</v>
      </c>
      <c r="E43" s="7">
        <v>3835.72</v>
      </c>
      <c r="F43" s="8">
        <f t="shared" si="0"/>
        <v>0.9801928330305144</v>
      </c>
    </row>
    <row r="44" spans="1:6" ht="12.75">
      <c r="A44" s="13">
        <v>5162</v>
      </c>
      <c r="B44" s="6" t="s">
        <v>45</v>
      </c>
      <c r="C44" s="7">
        <v>2761.7</v>
      </c>
      <c r="D44" s="7">
        <v>3037.76</v>
      </c>
      <c r="E44" s="7">
        <v>2650.98</v>
      </c>
      <c r="F44" s="8">
        <f aca="true" t="shared" si="1" ref="F44:F75">IF(SUM(D44)=0,"",SUM(E44/D44))</f>
        <v>0.8726759190982829</v>
      </c>
    </row>
    <row r="45" spans="1:6" ht="12.75">
      <c r="A45" s="13">
        <v>5163</v>
      </c>
      <c r="B45" s="6" t="s">
        <v>46</v>
      </c>
      <c r="C45" s="7">
        <v>2682.1</v>
      </c>
      <c r="D45" s="7">
        <v>3132.75</v>
      </c>
      <c r="E45" s="7">
        <v>3112.88</v>
      </c>
      <c r="F45" s="8">
        <f t="shared" si="1"/>
        <v>0.9936573298220414</v>
      </c>
    </row>
    <row r="46" spans="1:6" ht="12.75">
      <c r="A46" s="13">
        <v>5164</v>
      </c>
      <c r="B46" s="6" t="s">
        <v>47</v>
      </c>
      <c r="C46" s="7">
        <v>1711.05</v>
      </c>
      <c r="D46" s="7">
        <v>2297.66</v>
      </c>
      <c r="E46" s="7">
        <v>2111.32</v>
      </c>
      <c r="F46" s="8">
        <f t="shared" si="1"/>
        <v>0.9189000983609412</v>
      </c>
    </row>
    <row r="47" spans="1:6" ht="12.75">
      <c r="A47" s="13">
        <v>5166</v>
      </c>
      <c r="B47" s="6" t="s">
        <v>48</v>
      </c>
      <c r="C47" s="7">
        <v>495</v>
      </c>
      <c r="D47" s="7">
        <v>592.02</v>
      </c>
      <c r="E47" s="7">
        <v>269.26</v>
      </c>
      <c r="F47" s="8">
        <f t="shared" si="1"/>
        <v>0.4548157156852809</v>
      </c>
    </row>
    <row r="48" spans="1:6" ht="12.75">
      <c r="A48" s="13">
        <v>5167</v>
      </c>
      <c r="B48" s="6" t="s">
        <v>49</v>
      </c>
      <c r="C48" s="7">
        <v>4856</v>
      </c>
      <c r="D48" s="7">
        <v>4969.32</v>
      </c>
      <c r="E48" s="7">
        <v>2821.71</v>
      </c>
      <c r="F48" s="8">
        <f t="shared" si="1"/>
        <v>0.5678261814493734</v>
      </c>
    </row>
    <row r="49" spans="1:6" ht="13.5" thickBot="1">
      <c r="A49" s="13">
        <v>5169</v>
      </c>
      <c r="B49" s="6" t="s">
        <v>50</v>
      </c>
      <c r="C49" s="7">
        <v>141839.35</v>
      </c>
      <c r="D49" s="7">
        <v>139626.43</v>
      </c>
      <c r="E49" s="7">
        <v>131874.45</v>
      </c>
      <c r="F49" s="8">
        <f t="shared" si="1"/>
        <v>0.9444805686144093</v>
      </c>
    </row>
    <row r="50" spans="1:6" ht="14.25" thickBot="1" thickTop="1">
      <c r="A50" s="14" t="s">
        <v>51</v>
      </c>
      <c r="B50" s="5"/>
      <c r="C50" s="9">
        <v>158794.7</v>
      </c>
      <c r="D50" s="9">
        <v>157569.18</v>
      </c>
      <c r="E50" s="9">
        <v>146676.32</v>
      </c>
      <c r="F50" s="10">
        <f t="shared" si="1"/>
        <v>0.9308693489424773</v>
      </c>
    </row>
    <row r="51" spans="1:6" ht="12.75">
      <c r="A51" s="13">
        <v>5171</v>
      </c>
      <c r="B51" s="6" t="s">
        <v>52</v>
      </c>
      <c r="C51" s="7">
        <v>59491.65</v>
      </c>
      <c r="D51" s="7">
        <v>146118.51</v>
      </c>
      <c r="E51" s="7">
        <v>124001.34</v>
      </c>
      <c r="F51" s="8">
        <f t="shared" si="1"/>
        <v>0.8486353987595411</v>
      </c>
    </row>
    <row r="52" spans="1:6" ht="12.75">
      <c r="A52" s="13">
        <v>5172</v>
      </c>
      <c r="B52" s="6" t="s">
        <v>53</v>
      </c>
      <c r="C52" s="7">
        <v>790.9</v>
      </c>
      <c r="D52" s="7">
        <v>863.38</v>
      </c>
      <c r="E52" s="7">
        <v>786.69</v>
      </c>
      <c r="F52" s="8">
        <f t="shared" si="1"/>
        <v>0.9111746855382336</v>
      </c>
    </row>
    <row r="53" spans="1:6" ht="12.75">
      <c r="A53" s="13">
        <v>5173</v>
      </c>
      <c r="B53" s="6" t="s">
        <v>54</v>
      </c>
      <c r="C53" s="7">
        <v>1212</v>
      </c>
      <c r="D53" s="7">
        <v>1773.66</v>
      </c>
      <c r="E53" s="7">
        <v>1535.67</v>
      </c>
      <c r="F53" s="8">
        <f t="shared" si="1"/>
        <v>0.8658198301816583</v>
      </c>
    </row>
    <row r="54" spans="1:6" ht="12.75">
      <c r="A54" s="13">
        <v>5175</v>
      </c>
      <c r="B54" s="6" t="s">
        <v>55</v>
      </c>
      <c r="C54" s="7">
        <v>1367</v>
      </c>
      <c r="D54" s="7">
        <v>1334.91</v>
      </c>
      <c r="E54" s="7">
        <v>1032.78</v>
      </c>
      <c r="F54" s="8">
        <f t="shared" si="1"/>
        <v>0.7736701350652853</v>
      </c>
    </row>
    <row r="55" spans="1:6" ht="12.75">
      <c r="A55" s="13">
        <v>5176</v>
      </c>
      <c r="B55" s="6" t="s">
        <v>56</v>
      </c>
      <c r="C55" s="7">
        <v>0</v>
      </c>
      <c r="D55" s="7">
        <v>1.43</v>
      </c>
      <c r="E55" s="7">
        <v>1.43</v>
      </c>
      <c r="F55" s="8">
        <f t="shared" si="1"/>
        <v>1</v>
      </c>
    </row>
    <row r="56" spans="1:6" ht="12.75">
      <c r="A56" s="13">
        <v>5177</v>
      </c>
      <c r="B56" s="6" t="s">
        <v>57</v>
      </c>
      <c r="C56" s="7">
        <v>130</v>
      </c>
      <c r="D56" s="7">
        <v>40.8</v>
      </c>
      <c r="E56" s="7">
        <v>40.8</v>
      </c>
      <c r="F56" s="8">
        <f t="shared" si="1"/>
        <v>1</v>
      </c>
    </row>
    <row r="57" spans="1:6" ht="12.75">
      <c r="A57" s="13">
        <v>5178</v>
      </c>
      <c r="B57" s="6" t="s">
        <v>58</v>
      </c>
      <c r="C57" s="7">
        <v>355</v>
      </c>
      <c r="D57" s="7">
        <v>355</v>
      </c>
      <c r="E57" s="7">
        <v>345.29</v>
      </c>
      <c r="F57" s="8">
        <f t="shared" si="1"/>
        <v>0.9726478873239437</v>
      </c>
    </row>
    <row r="58" spans="1:6" ht="13.5" thickBot="1">
      <c r="A58" s="13">
        <v>5179</v>
      </c>
      <c r="B58" s="6" t="s">
        <v>59</v>
      </c>
      <c r="C58" s="7">
        <v>1368.5</v>
      </c>
      <c r="D58" s="7">
        <v>889.54</v>
      </c>
      <c r="E58" s="7">
        <v>875.4</v>
      </c>
      <c r="F58" s="8">
        <f t="shared" si="1"/>
        <v>0.984104143714729</v>
      </c>
    </row>
    <row r="59" spans="1:6" ht="14.25" thickBot="1" thickTop="1">
      <c r="A59" s="14" t="s">
        <v>60</v>
      </c>
      <c r="B59" s="5"/>
      <c r="C59" s="9">
        <v>64715.05</v>
      </c>
      <c r="D59" s="9">
        <v>151377.23</v>
      </c>
      <c r="E59" s="9">
        <v>128619.41</v>
      </c>
      <c r="F59" s="10">
        <f t="shared" si="1"/>
        <v>0.849661537603773</v>
      </c>
    </row>
    <row r="60" spans="1:6" ht="12.75">
      <c r="A60" s="13">
        <v>5181</v>
      </c>
      <c r="B60" s="6" t="s">
        <v>61</v>
      </c>
      <c r="C60" s="7">
        <v>0</v>
      </c>
      <c r="D60" s="7">
        <v>0</v>
      </c>
      <c r="E60" s="7">
        <v>0</v>
      </c>
      <c r="F60" s="8">
        <f t="shared" si="1"/>
      </c>
    </row>
    <row r="61" spans="1:6" ht="12.75">
      <c r="A61" s="13">
        <v>5182</v>
      </c>
      <c r="B61" s="6" t="s">
        <v>62</v>
      </c>
      <c r="C61" s="7">
        <v>0</v>
      </c>
      <c r="D61" s="7">
        <v>0</v>
      </c>
      <c r="E61" s="7">
        <v>0</v>
      </c>
      <c r="F61" s="8">
        <f t="shared" si="1"/>
      </c>
    </row>
    <row r="62" spans="1:6" ht="13.5" thickBot="1">
      <c r="A62" s="13">
        <v>5189</v>
      </c>
      <c r="B62" s="6" t="s">
        <v>63</v>
      </c>
      <c r="C62" s="7">
        <v>3</v>
      </c>
      <c r="D62" s="7">
        <v>50</v>
      </c>
      <c r="E62" s="7">
        <v>5.7</v>
      </c>
      <c r="F62" s="8">
        <f t="shared" si="1"/>
        <v>0.114</v>
      </c>
    </row>
    <row r="63" spans="1:6" ht="14.25" thickBot="1" thickTop="1">
      <c r="A63" s="14" t="s">
        <v>64</v>
      </c>
      <c r="B63" s="5"/>
      <c r="C63" s="9">
        <v>3</v>
      </c>
      <c r="D63" s="9">
        <v>50</v>
      </c>
      <c r="E63" s="9">
        <v>5.7</v>
      </c>
      <c r="F63" s="10">
        <f t="shared" si="1"/>
        <v>0.114</v>
      </c>
    </row>
    <row r="64" spans="1:6" ht="12.75">
      <c r="A64" s="13">
        <v>5191</v>
      </c>
      <c r="B64" s="6" t="s">
        <v>65</v>
      </c>
      <c r="C64" s="7">
        <v>2</v>
      </c>
      <c r="D64" s="7">
        <v>15.92</v>
      </c>
      <c r="E64" s="7">
        <v>5.49</v>
      </c>
      <c r="F64" s="8">
        <f t="shared" si="1"/>
        <v>0.3448492462311558</v>
      </c>
    </row>
    <row r="65" spans="1:6" ht="12.75">
      <c r="A65" s="13">
        <v>5192</v>
      </c>
      <c r="B65" s="6" t="s">
        <v>66</v>
      </c>
      <c r="C65" s="7">
        <v>1075.14</v>
      </c>
      <c r="D65" s="7">
        <v>1094.53</v>
      </c>
      <c r="E65" s="7">
        <v>964.19</v>
      </c>
      <c r="F65" s="8">
        <f t="shared" si="1"/>
        <v>0.8809169232455941</v>
      </c>
    </row>
    <row r="66" spans="1:6" ht="12.75">
      <c r="A66" s="13">
        <v>5193</v>
      </c>
      <c r="B66" s="6" t="s">
        <v>67</v>
      </c>
      <c r="C66" s="7">
        <v>60105</v>
      </c>
      <c r="D66" s="7">
        <v>60105</v>
      </c>
      <c r="E66" s="7">
        <v>60105</v>
      </c>
      <c r="F66" s="8">
        <f t="shared" si="1"/>
        <v>1</v>
      </c>
    </row>
    <row r="67" spans="1:6" ht="12.75">
      <c r="A67" s="13">
        <v>5194</v>
      </c>
      <c r="B67" s="6" t="s">
        <v>68</v>
      </c>
      <c r="C67" s="7">
        <v>1841.5</v>
      </c>
      <c r="D67" s="7">
        <v>1888.12</v>
      </c>
      <c r="E67" s="7">
        <v>1682.83</v>
      </c>
      <c r="F67" s="8">
        <f t="shared" si="1"/>
        <v>0.891272800457598</v>
      </c>
    </row>
    <row r="68" spans="1:6" ht="12.75">
      <c r="A68" s="13">
        <v>5195</v>
      </c>
      <c r="B68" s="6" t="s">
        <v>69</v>
      </c>
      <c r="C68" s="7">
        <v>0</v>
      </c>
      <c r="D68" s="7">
        <v>105.53</v>
      </c>
      <c r="E68" s="7">
        <v>105.53</v>
      </c>
      <c r="F68" s="8">
        <f t="shared" si="1"/>
        <v>1</v>
      </c>
    </row>
    <row r="69" spans="1:6" ht="13.5" thickBot="1">
      <c r="A69" s="13">
        <v>5199</v>
      </c>
      <c r="B69" s="6" t="s">
        <v>70</v>
      </c>
      <c r="C69" s="7">
        <v>0</v>
      </c>
      <c r="D69" s="7">
        <v>1.2</v>
      </c>
      <c r="E69" s="7">
        <v>0</v>
      </c>
      <c r="F69" s="8">
        <f t="shared" si="1"/>
        <v>0</v>
      </c>
    </row>
    <row r="70" spans="1:6" ht="14.25" thickBot="1" thickTop="1">
      <c r="A70" s="14" t="s">
        <v>71</v>
      </c>
      <c r="B70" s="5"/>
      <c r="C70" s="9">
        <v>63023.64</v>
      </c>
      <c r="D70" s="9">
        <v>63210.3</v>
      </c>
      <c r="E70" s="9">
        <v>62863.04</v>
      </c>
      <c r="F70" s="10">
        <f t="shared" si="1"/>
        <v>0.994506275084915</v>
      </c>
    </row>
    <row r="71" spans="1:6" ht="14.25" thickBot="1" thickTop="1">
      <c r="A71" s="14" t="s">
        <v>72</v>
      </c>
      <c r="B71" s="5"/>
      <c r="C71" s="9">
        <v>370399.27</v>
      </c>
      <c r="D71" s="9">
        <v>471617.06</v>
      </c>
      <c r="E71" s="9">
        <v>430301.42</v>
      </c>
      <c r="F71" s="10">
        <f t="shared" si="1"/>
        <v>0.9123957899232907</v>
      </c>
    </row>
    <row r="72" spans="1:6" ht="12.75">
      <c r="A72" s="13">
        <v>5212</v>
      </c>
      <c r="B72" s="6" t="s">
        <v>73</v>
      </c>
      <c r="C72" s="7">
        <v>0</v>
      </c>
      <c r="D72" s="7">
        <v>1434.5</v>
      </c>
      <c r="E72" s="7">
        <v>1404.5</v>
      </c>
      <c r="F72" s="8">
        <f t="shared" si="1"/>
        <v>0.9790867898222377</v>
      </c>
    </row>
    <row r="73" spans="1:6" ht="13.5" thickBot="1">
      <c r="A73" s="13">
        <v>5213</v>
      </c>
      <c r="B73" s="6" t="s">
        <v>74</v>
      </c>
      <c r="C73" s="7">
        <v>24895</v>
      </c>
      <c r="D73" s="7">
        <v>33707.36</v>
      </c>
      <c r="E73" s="7">
        <v>33707.36</v>
      </c>
      <c r="F73" s="8">
        <f t="shared" si="1"/>
        <v>1</v>
      </c>
    </row>
    <row r="74" spans="1:6" ht="14.25" thickBot="1" thickTop="1">
      <c r="A74" s="14" t="s">
        <v>75</v>
      </c>
      <c r="B74" s="5"/>
      <c r="C74" s="9">
        <v>24895</v>
      </c>
      <c r="D74" s="9">
        <v>35141.85</v>
      </c>
      <c r="E74" s="9">
        <v>35111.85</v>
      </c>
      <c r="F74" s="10">
        <f t="shared" si="1"/>
        <v>0.9991463169981091</v>
      </c>
    </row>
    <row r="75" spans="1:6" ht="12.75">
      <c r="A75" s="13">
        <v>5221</v>
      </c>
      <c r="B75" s="6" t="s">
        <v>76</v>
      </c>
      <c r="C75" s="7">
        <v>0</v>
      </c>
      <c r="D75" s="7">
        <v>2649.6</v>
      </c>
      <c r="E75" s="7">
        <v>2619.6</v>
      </c>
      <c r="F75" s="8">
        <f t="shared" si="1"/>
        <v>0.988677536231884</v>
      </c>
    </row>
    <row r="76" spans="1:6" ht="12.75">
      <c r="A76" s="13">
        <v>5222</v>
      </c>
      <c r="B76" s="6" t="s">
        <v>77</v>
      </c>
      <c r="C76" s="7">
        <v>4073.5</v>
      </c>
      <c r="D76" s="7">
        <v>11924.77</v>
      </c>
      <c r="E76" s="7">
        <v>11822.75</v>
      </c>
      <c r="F76" s="8">
        <f aca="true" t="shared" si="2" ref="F76:F107">IF(SUM(D76)=0,"",SUM(E76/D76))</f>
        <v>0.991444698723749</v>
      </c>
    </row>
    <row r="77" spans="1:6" ht="12.75">
      <c r="A77" s="13">
        <v>5223</v>
      </c>
      <c r="B77" s="6" t="s">
        <v>78</v>
      </c>
      <c r="C77" s="7">
        <v>700</v>
      </c>
      <c r="D77" s="7">
        <v>8695.55</v>
      </c>
      <c r="E77" s="7">
        <v>8568.93</v>
      </c>
      <c r="F77" s="8">
        <f t="shared" si="2"/>
        <v>0.9854385289027148</v>
      </c>
    </row>
    <row r="78" spans="1:6" ht="13.5" thickBot="1">
      <c r="A78" s="13">
        <v>5229</v>
      </c>
      <c r="B78" s="6" t="s">
        <v>79</v>
      </c>
      <c r="C78" s="7">
        <v>150</v>
      </c>
      <c r="D78" s="7">
        <v>10</v>
      </c>
      <c r="E78" s="7">
        <v>10</v>
      </c>
      <c r="F78" s="8">
        <f t="shared" si="2"/>
        <v>1</v>
      </c>
    </row>
    <row r="79" spans="1:6" ht="14.25" thickBot="1" thickTop="1">
      <c r="A79" s="14" t="s">
        <v>80</v>
      </c>
      <c r="B79" s="5"/>
      <c r="C79" s="9">
        <v>4923.5</v>
      </c>
      <c r="D79" s="9">
        <v>23279.92</v>
      </c>
      <c r="E79" s="9">
        <v>23021.28</v>
      </c>
      <c r="F79" s="10">
        <f t="shared" si="2"/>
        <v>0.988889996185554</v>
      </c>
    </row>
    <row r="80" spans="1:6" ht="14.25" thickBot="1" thickTop="1">
      <c r="A80" s="14" t="s">
        <v>81</v>
      </c>
      <c r="B80" s="5"/>
      <c r="C80" s="9">
        <v>29818.5</v>
      </c>
      <c r="D80" s="9">
        <v>58421.77</v>
      </c>
      <c r="E80" s="9">
        <v>58133.13</v>
      </c>
      <c r="F80" s="10">
        <f t="shared" si="2"/>
        <v>0.9950593759826174</v>
      </c>
    </row>
    <row r="81" spans="1:6" ht="13.5" thickBot="1">
      <c r="A81" s="13">
        <v>5319</v>
      </c>
      <c r="B81" s="6"/>
      <c r="C81" s="7">
        <v>500</v>
      </c>
      <c r="D81" s="7">
        <v>500</v>
      </c>
      <c r="E81" s="7">
        <v>500</v>
      </c>
      <c r="F81" s="8">
        <f t="shared" si="2"/>
        <v>1</v>
      </c>
    </row>
    <row r="82" spans="1:6" ht="14.25" thickBot="1" thickTop="1">
      <c r="A82" s="14" t="s">
        <v>82</v>
      </c>
      <c r="B82" s="5"/>
      <c r="C82" s="9">
        <v>500</v>
      </c>
      <c r="D82" s="9">
        <v>500</v>
      </c>
      <c r="E82" s="9">
        <v>500</v>
      </c>
      <c r="F82" s="10">
        <f t="shared" si="2"/>
        <v>1</v>
      </c>
    </row>
    <row r="83" spans="1:6" ht="12.75">
      <c r="A83" s="13">
        <v>5321</v>
      </c>
      <c r="B83" s="6" t="s">
        <v>83</v>
      </c>
      <c r="C83" s="7">
        <v>0</v>
      </c>
      <c r="D83" s="7">
        <v>650</v>
      </c>
      <c r="E83" s="7">
        <v>650</v>
      </c>
      <c r="F83" s="8">
        <f t="shared" si="2"/>
        <v>1</v>
      </c>
    </row>
    <row r="84" spans="1:6" ht="13.5" thickBot="1">
      <c r="A84" s="13">
        <v>5329</v>
      </c>
      <c r="B84" s="6" t="s">
        <v>84</v>
      </c>
      <c r="C84" s="7">
        <v>0</v>
      </c>
      <c r="D84" s="7">
        <v>37.4</v>
      </c>
      <c r="E84" s="7">
        <v>0</v>
      </c>
      <c r="F84" s="8">
        <f t="shared" si="2"/>
        <v>0</v>
      </c>
    </row>
    <row r="85" spans="1:6" ht="14.25" thickBot="1" thickTop="1">
      <c r="A85" s="14" t="s">
        <v>85</v>
      </c>
      <c r="B85" s="5"/>
      <c r="C85" s="9">
        <v>0</v>
      </c>
      <c r="D85" s="9">
        <v>687.4</v>
      </c>
      <c r="E85" s="9">
        <v>650</v>
      </c>
      <c r="F85" s="10">
        <f t="shared" si="2"/>
        <v>0.9455920861216177</v>
      </c>
    </row>
    <row r="86" spans="1:6" ht="12.75">
      <c r="A86" s="13">
        <v>5331</v>
      </c>
      <c r="B86" s="6" t="s">
        <v>86</v>
      </c>
      <c r="C86" s="7">
        <v>158898.94</v>
      </c>
      <c r="D86" s="7">
        <v>170233.32</v>
      </c>
      <c r="E86" s="7">
        <v>166417.21</v>
      </c>
      <c r="F86" s="8">
        <f t="shared" si="2"/>
        <v>0.9775830607075042</v>
      </c>
    </row>
    <row r="87" spans="1:6" ht="13.5" thickBot="1">
      <c r="A87" s="13">
        <v>5339</v>
      </c>
      <c r="B87" s="6" t="s">
        <v>87</v>
      </c>
      <c r="C87" s="7">
        <v>410</v>
      </c>
      <c r="D87" s="7">
        <v>4496.5</v>
      </c>
      <c r="E87" s="7">
        <v>4496.5</v>
      </c>
      <c r="F87" s="8">
        <f t="shared" si="2"/>
        <v>1</v>
      </c>
    </row>
    <row r="88" spans="1:6" ht="14.25" thickBot="1" thickTop="1">
      <c r="A88" s="14" t="s">
        <v>88</v>
      </c>
      <c r="B88" s="5"/>
      <c r="C88" s="9">
        <v>159308.94</v>
      </c>
      <c r="D88" s="9">
        <v>174729.82</v>
      </c>
      <c r="E88" s="9">
        <v>170913.71</v>
      </c>
      <c r="F88" s="10">
        <f t="shared" si="2"/>
        <v>0.9781599385840378</v>
      </c>
    </row>
    <row r="89" spans="1:6" ht="12.75">
      <c r="A89" s="35">
        <v>5342</v>
      </c>
      <c r="B89" s="36" t="s">
        <v>89</v>
      </c>
      <c r="C89" s="37">
        <v>0</v>
      </c>
      <c r="D89" s="37">
        <v>0</v>
      </c>
      <c r="E89" s="37">
        <v>4671.65</v>
      </c>
      <c r="F89" s="38">
        <f t="shared" si="2"/>
      </c>
    </row>
    <row r="90" spans="1:6" ht="12.75">
      <c r="A90" s="35">
        <v>5345</v>
      </c>
      <c r="B90" s="36" t="s">
        <v>90</v>
      </c>
      <c r="C90" s="37">
        <v>0</v>
      </c>
      <c r="D90" s="37">
        <v>0</v>
      </c>
      <c r="E90" s="37">
        <v>1955943.18</v>
      </c>
      <c r="F90" s="38">
        <f t="shared" si="2"/>
      </c>
    </row>
    <row r="91" spans="1:6" ht="13.5" thickBot="1">
      <c r="A91" s="35">
        <v>5349</v>
      </c>
      <c r="B91" s="36" t="s">
        <v>91</v>
      </c>
      <c r="C91" s="37">
        <v>0</v>
      </c>
      <c r="D91" s="37">
        <v>0</v>
      </c>
      <c r="E91" s="37">
        <v>0</v>
      </c>
      <c r="F91" s="38">
        <f t="shared" si="2"/>
      </c>
    </row>
    <row r="92" spans="1:6" ht="14.25" thickBot="1" thickTop="1">
      <c r="A92" s="39" t="s">
        <v>92</v>
      </c>
      <c r="B92" s="40"/>
      <c r="C92" s="41">
        <v>0</v>
      </c>
      <c r="D92" s="41">
        <v>0</v>
      </c>
      <c r="E92" s="41">
        <v>1960614.83</v>
      </c>
      <c r="F92" s="42">
        <f t="shared" si="2"/>
      </c>
    </row>
    <row r="93" spans="1:6" ht="12.75">
      <c r="A93" s="13">
        <v>5361</v>
      </c>
      <c r="B93" s="6" t="s">
        <v>93</v>
      </c>
      <c r="C93" s="7">
        <v>2</v>
      </c>
      <c r="D93" s="7">
        <v>20</v>
      </c>
      <c r="E93" s="7">
        <v>7.5</v>
      </c>
      <c r="F93" s="8">
        <f t="shared" si="2"/>
        <v>0.375</v>
      </c>
    </row>
    <row r="94" spans="1:6" ht="12.75">
      <c r="A94" s="13">
        <v>5362</v>
      </c>
      <c r="B94" s="6" t="s">
        <v>94</v>
      </c>
      <c r="C94" s="7">
        <v>7384</v>
      </c>
      <c r="D94" s="7">
        <v>68853.91</v>
      </c>
      <c r="E94" s="7">
        <v>68586.59</v>
      </c>
      <c r="F94" s="8">
        <f t="shared" si="2"/>
        <v>0.9961175770555367</v>
      </c>
    </row>
    <row r="95" spans="1:6" ht="12.75">
      <c r="A95" s="13">
        <v>5364</v>
      </c>
      <c r="B95" s="6"/>
      <c r="C95" s="7">
        <v>0</v>
      </c>
      <c r="D95" s="7">
        <v>5507.91</v>
      </c>
      <c r="E95" s="7">
        <v>5507.91</v>
      </c>
      <c r="F95" s="8">
        <f t="shared" si="2"/>
        <v>1</v>
      </c>
    </row>
    <row r="96" spans="1:6" ht="12.75">
      <c r="A96" s="13">
        <v>5365</v>
      </c>
      <c r="B96" s="6" t="s">
        <v>95</v>
      </c>
      <c r="C96" s="7">
        <v>9655</v>
      </c>
      <c r="D96" s="7">
        <v>9510.11</v>
      </c>
      <c r="E96" s="7">
        <v>9488.98</v>
      </c>
      <c r="F96" s="8">
        <f t="shared" si="2"/>
        <v>0.9977781539856004</v>
      </c>
    </row>
    <row r="97" spans="1:6" ht="13.5" thickBot="1">
      <c r="A97" s="13">
        <v>5366</v>
      </c>
      <c r="B97" s="6" t="s">
        <v>96</v>
      </c>
      <c r="C97" s="7">
        <v>0</v>
      </c>
      <c r="D97" s="7">
        <v>55</v>
      </c>
      <c r="E97" s="7">
        <v>55</v>
      </c>
      <c r="F97" s="8">
        <f t="shared" si="2"/>
        <v>1</v>
      </c>
    </row>
    <row r="98" spans="1:6" ht="14.25" thickBot="1" thickTop="1">
      <c r="A98" s="14" t="s">
        <v>97</v>
      </c>
      <c r="B98" s="5"/>
      <c r="C98" s="9">
        <v>17041</v>
      </c>
      <c r="D98" s="9">
        <v>83946.93</v>
      </c>
      <c r="E98" s="9">
        <v>83645.99</v>
      </c>
      <c r="F98" s="10">
        <f t="shared" si="2"/>
        <v>0.9964151160739292</v>
      </c>
    </row>
    <row r="99" spans="1:6" ht="14.25" thickBot="1" thickTop="1">
      <c r="A99" s="14" t="s">
        <v>98</v>
      </c>
      <c r="B99" s="5"/>
      <c r="C99" s="9">
        <v>176849.94</v>
      </c>
      <c r="D99" s="9">
        <v>259864.16</v>
      </c>
      <c r="E99" s="9">
        <v>2216324.53</v>
      </c>
      <c r="F99" s="10">
        <f t="shared" si="2"/>
        <v>8.528781075466505</v>
      </c>
    </row>
    <row r="100" spans="1:6" ht="13.5" thickBot="1">
      <c r="A100" s="13">
        <v>5410</v>
      </c>
      <c r="B100" s="6" t="s">
        <v>99</v>
      </c>
      <c r="C100" s="7">
        <v>0</v>
      </c>
      <c r="D100" s="7">
        <v>333273</v>
      </c>
      <c r="E100" s="7">
        <v>324458.21</v>
      </c>
      <c r="F100" s="8">
        <f t="shared" si="2"/>
        <v>0.9735508427025292</v>
      </c>
    </row>
    <row r="101" spans="1:6" ht="14.25" thickBot="1" thickTop="1">
      <c r="A101" s="14" t="s">
        <v>100</v>
      </c>
      <c r="B101" s="5"/>
      <c r="C101" s="9">
        <v>0</v>
      </c>
      <c r="D101" s="9">
        <v>333273</v>
      </c>
      <c r="E101" s="9">
        <v>324458.21</v>
      </c>
      <c r="F101" s="10">
        <f t="shared" si="2"/>
        <v>0.9735508427025292</v>
      </c>
    </row>
    <row r="102" spans="1:6" ht="12.75">
      <c r="A102" s="13">
        <v>5424</v>
      </c>
      <c r="B102" s="6" t="s">
        <v>101</v>
      </c>
      <c r="C102" s="7">
        <v>0</v>
      </c>
      <c r="D102" s="7">
        <v>877.47</v>
      </c>
      <c r="E102" s="7">
        <v>382.8</v>
      </c>
      <c r="F102" s="8">
        <f t="shared" si="2"/>
        <v>0.4362542309138774</v>
      </c>
    </row>
    <row r="103" spans="1:6" ht="13.5" thickBot="1">
      <c r="A103" s="13">
        <v>5429</v>
      </c>
      <c r="B103" s="6" t="s">
        <v>102</v>
      </c>
      <c r="C103" s="7">
        <v>60</v>
      </c>
      <c r="D103" s="7">
        <v>60</v>
      </c>
      <c r="E103" s="7">
        <v>30</v>
      </c>
      <c r="F103" s="8">
        <f t="shared" si="2"/>
        <v>0.5</v>
      </c>
    </row>
    <row r="104" spans="1:6" ht="14.25" thickBot="1" thickTop="1">
      <c r="A104" s="14" t="s">
        <v>103</v>
      </c>
      <c r="B104" s="5"/>
      <c r="C104" s="9">
        <v>60</v>
      </c>
      <c r="D104" s="9">
        <v>937.47</v>
      </c>
      <c r="E104" s="9">
        <v>412.8</v>
      </c>
      <c r="F104" s="10">
        <f t="shared" si="2"/>
        <v>0.4403340906909021</v>
      </c>
    </row>
    <row r="105" spans="1:6" ht="12.75">
      <c r="A105" s="13">
        <v>5491</v>
      </c>
      <c r="B105" s="6" t="s">
        <v>104</v>
      </c>
      <c r="C105" s="7">
        <v>300</v>
      </c>
      <c r="D105" s="7">
        <v>480</v>
      </c>
      <c r="E105" s="7">
        <v>450</v>
      </c>
      <c r="F105" s="8">
        <f t="shared" si="2"/>
        <v>0.9375</v>
      </c>
    </row>
    <row r="106" spans="1:6" ht="12.75">
      <c r="A106" s="13">
        <v>5492</v>
      </c>
      <c r="B106" s="6" t="s">
        <v>105</v>
      </c>
      <c r="C106" s="7">
        <v>245</v>
      </c>
      <c r="D106" s="7">
        <v>1072.57</v>
      </c>
      <c r="E106" s="7">
        <v>1015.34</v>
      </c>
      <c r="F106" s="8">
        <f t="shared" si="2"/>
        <v>0.9466421772005558</v>
      </c>
    </row>
    <row r="107" spans="1:6" ht="12.75">
      <c r="A107" s="13">
        <v>5493</v>
      </c>
      <c r="B107" s="6" t="s">
        <v>106</v>
      </c>
      <c r="C107" s="7">
        <v>0</v>
      </c>
      <c r="D107" s="7">
        <v>25</v>
      </c>
      <c r="E107" s="7">
        <v>25</v>
      </c>
      <c r="F107" s="8">
        <f t="shared" si="2"/>
        <v>1</v>
      </c>
    </row>
    <row r="108" spans="1:6" ht="12.75">
      <c r="A108" s="13">
        <v>5494</v>
      </c>
      <c r="B108" s="6" t="s">
        <v>107</v>
      </c>
      <c r="C108" s="7">
        <v>0</v>
      </c>
      <c r="D108" s="7">
        <v>82.5</v>
      </c>
      <c r="E108" s="7">
        <v>82.5</v>
      </c>
      <c r="F108" s="8">
        <f aca="true" t="shared" si="3" ref="F108:F124">IF(SUM(D108)=0,"",SUM(E108/D108))</f>
        <v>1</v>
      </c>
    </row>
    <row r="109" spans="1:6" ht="13.5" thickBot="1">
      <c r="A109" s="13">
        <v>5499</v>
      </c>
      <c r="B109" s="6" t="s">
        <v>108</v>
      </c>
      <c r="C109" s="7">
        <v>1341</v>
      </c>
      <c r="D109" s="7">
        <v>1416.64</v>
      </c>
      <c r="E109" s="7">
        <v>1308.65</v>
      </c>
      <c r="F109" s="8">
        <f t="shared" si="3"/>
        <v>0.9237703297944432</v>
      </c>
    </row>
    <row r="110" spans="1:6" ht="14.25" thickBot="1" thickTop="1">
      <c r="A110" s="14" t="s">
        <v>109</v>
      </c>
      <c r="B110" s="5"/>
      <c r="C110" s="9">
        <v>1886</v>
      </c>
      <c r="D110" s="9">
        <v>3076.71</v>
      </c>
      <c r="E110" s="9">
        <v>2881.49</v>
      </c>
      <c r="F110" s="10">
        <f t="shared" si="3"/>
        <v>0.9365491060255922</v>
      </c>
    </row>
    <row r="111" spans="1:6" ht="14.25" thickBot="1" thickTop="1">
      <c r="A111" s="14" t="s">
        <v>110</v>
      </c>
      <c r="B111" s="5"/>
      <c r="C111" s="9">
        <v>1946</v>
      </c>
      <c r="D111" s="9">
        <v>337287.17</v>
      </c>
      <c r="E111" s="9">
        <v>327752.49</v>
      </c>
      <c r="F111" s="10">
        <f t="shared" si="3"/>
        <v>0.9717312698256504</v>
      </c>
    </row>
    <row r="112" spans="1:6" ht="13.5" thickBot="1">
      <c r="A112" s="13">
        <v>5531</v>
      </c>
      <c r="B112" s="6" t="s">
        <v>111</v>
      </c>
      <c r="C112" s="7">
        <v>0</v>
      </c>
      <c r="D112" s="7">
        <v>30</v>
      </c>
      <c r="E112" s="7">
        <v>30</v>
      </c>
      <c r="F112" s="8">
        <f t="shared" si="3"/>
        <v>1</v>
      </c>
    </row>
    <row r="113" spans="1:6" ht="14.25" thickBot="1" thickTop="1">
      <c r="A113" s="14" t="s">
        <v>112</v>
      </c>
      <c r="B113" s="5"/>
      <c r="C113" s="9">
        <v>0</v>
      </c>
      <c r="D113" s="9">
        <v>30</v>
      </c>
      <c r="E113" s="9">
        <v>30</v>
      </c>
      <c r="F113" s="10">
        <f t="shared" si="3"/>
        <v>1</v>
      </c>
    </row>
    <row r="114" spans="1:6" ht="14.25" thickBot="1" thickTop="1">
      <c r="A114" s="14" t="s">
        <v>113</v>
      </c>
      <c r="B114" s="5"/>
      <c r="C114" s="9">
        <v>0</v>
      </c>
      <c r="D114" s="9">
        <v>30</v>
      </c>
      <c r="E114" s="9">
        <v>30</v>
      </c>
      <c r="F114" s="10">
        <f t="shared" si="3"/>
        <v>1</v>
      </c>
    </row>
    <row r="115" spans="1:6" ht="13.5" thickBot="1">
      <c r="A115" s="13">
        <v>5629</v>
      </c>
      <c r="B115" s="6" t="s">
        <v>114</v>
      </c>
      <c r="C115" s="7">
        <v>0</v>
      </c>
      <c r="D115" s="7">
        <v>100</v>
      </c>
      <c r="E115" s="7">
        <v>100</v>
      </c>
      <c r="F115" s="8">
        <f t="shared" si="3"/>
        <v>1</v>
      </c>
    </row>
    <row r="116" spans="1:6" ht="14.25" thickBot="1" thickTop="1">
      <c r="A116" s="14" t="s">
        <v>115</v>
      </c>
      <c r="B116" s="5"/>
      <c r="C116" s="9">
        <v>0</v>
      </c>
      <c r="D116" s="9">
        <v>100</v>
      </c>
      <c r="E116" s="9">
        <v>100</v>
      </c>
      <c r="F116" s="10">
        <f t="shared" si="3"/>
        <v>1</v>
      </c>
    </row>
    <row r="117" spans="1:6" ht="13.5" thickBot="1">
      <c r="A117" s="13">
        <v>5651</v>
      </c>
      <c r="B117" s="6"/>
      <c r="C117" s="7">
        <v>0</v>
      </c>
      <c r="D117" s="7">
        <v>1721.6</v>
      </c>
      <c r="E117" s="7">
        <v>1721.6</v>
      </c>
      <c r="F117" s="8">
        <f t="shared" si="3"/>
        <v>1</v>
      </c>
    </row>
    <row r="118" spans="1:6" ht="14.25" thickBot="1" thickTop="1">
      <c r="A118" s="14" t="s">
        <v>116</v>
      </c>
      <c r="B118" s="5"/>
      <c r="C118" s="9">
        <v>0</v>
      </c>
      <c r="D118" s="9">
        <v>1721.6</v>
      </c>
      <c r="E118" s="9">
        <v>1721.6</v>
      </c>
      <c r="F118" s="10">
        <f t="shared" si="3"/>
        <v>1</v>
      </c>
    </row>
    <row r="119" spans="1:6" ht="14.25" thickBot="1" thickTop="1">
      <c r="A119" s="14" t="s">
        <v>117</v>
      </c>
      <c r="B119" s="5"/>
      <c r="C119" s="9">
        <v>0</v>
      </c>
      <c r="D119" s="9">
        <v>1821.6</v>
      </c>
      <c r="E119" s="9">
        <v>1821.6</v>
      </c>
      <c r="F119" s="10">
        <f t="shared" si="3"/>
        <v>1</v>
      </c>
    </row>
    <row r="120" spans="1:6" ht="12.75">
      <c r="A120" s="13">
        <v>5901</v>
      </c>
      <c r="B120" s="6" t="s">
        <v>118</v>
      </c>
      <c r="C120" s="7">
        <v>33887.78</v>
      </c>
      <c r="D120" s="7">
        <v>10023.49</v>
      </c>
      <c r="E120" s="7">
        <v>0</v>
      </c>
      <c r="F120" s="8">
        <f t="shared" si="3"/>
        <v>0</v>
      </c>
    </row>
    <row r="121" spans="1:6" ht="13.5" thickBot="1">
      <c r="A121" s="13">
        <v>5909</v>
      </c>
      <c r="B121" s="6" t="s">
        <v>119</v>
      </c>
      <c r="C121" s="7">
        <v>1300</v>
      </c>
      <c r="D121" s="7">
        <v>891.6</v>
      </c>
      <c r="E121" s="7">
        <v>859.97</v>
      </c>
      <c r="F121" s="8">
        <f t="shared" si="3"/>
        <v>0.9645244504262</v>
      </c>
    </row>
    <row r="122" spans="1:6" ht="14.25" thickBot="1" thickTop="1">
      <c r="A122" s="14" t="s">
        <v>120</v>
      </c>
      <c r="B122" s="5"/>
      <c r="C122" s="9">
        <v>35187.78</v>
      </c>
      <c r="D122" s="9">
        <v>10915.08</v>
      </c>
      <c r="E122" s="9">
        <v>859.97</v>
      </c>
      <c r="F122" s="10">
        <f t="shared" si="3"/>
        <v>0.07878732908966311</v>
      </c>
    </row>
    <row r="123" spans="1:6" ht="14.25" thickBot="1" thickTop="1">
      <c r="A123" s="14" t="s">
        <v>121</v>
      </c>
      <c r="B123" s="5"/>
      <c r="C123" s="9">
        <v>35187.78</v>
      </c>
      <c r="D123" s="9">
        <v>10915.08</v>
      </c>
      <c r="E123" s="9">
        <v>859.97</v>
      </c>
      <c r="F123" s="10">
        <f t="shared" si="3"/>
        <v>0.07878732908966311</v>
      </c>
    </row>
    <row r="124" spans="1:6" ht="15.75" thickBot="1">
      <c r="A124" s="29" t="s">
        <v>1</v>
      </c>
      <c r="B124" s="30"/>
      <c r="C124" s="31">
        <v>776704.7</v>
      </c>
      <c r="D124" s="31">
        <v>1308736.97</v>
      </c>
      <c r="E124" s="31">
        <v>3201348.28</v>
      </c>
      <c r="F124" s="32">
        <f t="shared" si="3"/>
        <v>2.4461357426160277</v>
      </c>
    </row>
    <row r="126" spans="1:5" ht="13.5" thickBot="1">
      <c r="A126" s="34" t="s">
        <v>122</v>
      </c>
      <c r="E126" s="22" t="s">
        <v>10</v>
      </c>
    </row>
    <row r="127" spans="1:6" ht="13.5" thickBot="1">
      <c r="A127" s="33" t="s">
        <v>8</v>
      </c>
      <c r="B127" s="33" t="s">
        <v>9</v>
      </c>
      <c r="C127" s="33" t="s">
        <v>4</v>
      </c>
      <c r="D127" s="33" t="s">
        <v>5</v>
      </c>
      <c r="E127" s="33" t="s">
        <v>6</v>
      </c>
      <c r="F127" s="33" t="s">
        <v>7</v>
      </c>
    </row>
    <row r="128" spans="1:6" ht="12.75">
      <c r="A128" s="13">
        <v>6111</v>
      </c>
      <c r="B128" s="6" t="s">
        <v>53</v>
      </c>
      <c r="C128" s="7">
        <v>5193</v>
      </c>
      <c r="D128" s="7">
        <v>2236.84</v>
      </c>
      <c r="E128" s="7">
        <v>2224.71</v>
      </c>
      <c r="F128" s="8">
        <f aca="true" t="shared" si="4" ref="F128:F150">IF(SUM(D128)=0,"",SUM(E128/D128))</f>
        <v>0.9945771713667495</v>
      </c>
    </row>
    <row r="129" spans="1:6" ht="13.5" thickBot="1">
      <c r="A129" s="13">
        <v>6119</v>
      </c>
      <c r="B129" s="6" t="s">
        <v>123</v>
      </c>
      <c r="C129" s="7">
        <v>10822.82</v>
      </c>
      <c r="D129" s="7">
        <v>9139.91</v>
      </c>
      <c r="E129" s="7">
        <v>3374.3</v>
      </c>
      <c r="F129" s="8">
        <f t="shared" si="4"/>
        <v>0.3691830663540451</v>
      </c>
    </row>
    <row r="130" spans="1:6" ht="14.25" thickBot="1" thickTop="1">
      <c r="A130" s="14" t="s">
        <v>124</v>
      </c>
      <c r="B130" s="5"/>
      <c r="C130" s="9">
        <v>16015.82</v>
      </c>
      <c r="D130" s="9">
        <v>11376.75</v>
      </c>
      <c r="E130" s="9">
        <v>5599.01</v>
      </c>
      <c r="F130" s="10">
        <f t="shared" si="4"/>
        <v>0.49214494473377723</v>
      </c>
    </row>
    <row r="131" spans="1:6" ht="12.75">
      <c r="A131" s="13">
        <v>6121</v>
      </c>
      <c r="B131" s="6" t="s">
        <v>125</v>
      </c>
      <c r="C131" s="7">
        <v>129391.68</v>
      </c>
      <c r="D131" s="7">
        <v>509587.41</v>
      </c>
      <c r="E131" s="7">
        <v>492342.18</v>
      </c>
      <c r="F131" s="8">
        <f t="shared" si="4"/>
        <v>0.9661584457119928</v>
      </c>
    </row>
    <row r="132" spans="1:6" ht="12.75">
      <c r="A132" s="13">
        <v>6122</v>
      </c>
      <c r="B132" s="6" t="s">
        <v>126</v>
      </c>
      <c r="C132" s="7">
        <v>1900</v>
      </c>
      <c r="D132" s="7">
        <v>14302.89</v>
      </c>
      <c r="E132" s="7">
        <v>14287.09</v>
      </c>
      <c r="F132" s="8">
        <f t="shared" si="4"/>
        <v>0.9988953281469689</v>
      </c>
    </row>
    <row r="133" spans="1:6" ht="12.75">
      <c r="A133" s="13">
        <v>6123</v>
      </c>
      <c r="B133" s="6" t="s">
        <v>127</v>
      </c>
      <c r="C133" s="7">
        <v>1562.3</v>
      </c>
      <c r="D133" s="7">
        <v>4036.58</v>
      </c>
      <c r="E133" s="7">
        <v>2295.03</v>
      </c>
      <c r="F133" s="8">
        <f t="shared" si="4"/>
        <v>0.5685580367538857</v>
      </c>
    </row>
    <row r="134" spans="1:6" ht="12.75">
      <c r="A134" s="13">
        <v>6125</v>
      </c>
      <c r="B134" s="6" t="s">
        <v>128</v>
      </c>
      <c r="C134" s="7">
        <v>1035</v>
      </c>
      <c r="D134" s="7">
        <v>2348.02</v>
      </c>
      <c r="E134" s="7">
        <v>2237.72</v>
      </c>
      <c r="F134" s="8">
        <f t="shared" si="4"/>
        <v>0.9530242502193337</v>
      </c>
    </row>
    <row r="135" spans="1:6" ht="13.5" thickBot="1">
      <c r="A135" s="13">
        <v>6127</v>
      </c>
      <c r="B135" s="6" t="s">
        <v>129</v>
      </c>
      <c r="C135" s="7">
        <v>0</v>
      </c>
      <c r="D135" s="7">
        <v>158.54</v>
      </c>
      <c r="E135" s="7">
        <v>158.54</v>
      </c>
      <c r="F135" s="8">
        <f t="shared" si="4"/>
        <v>1</v>
      </c>
    </row>
    <row r="136" spans="1:6" ht="14.25" thickBot="1" thickTop="1">
      <c r="A136" s="14" t="s">
        <v>130</v>
      </c>
      <c r="B136" s="5"/>
      <c r="C136" s="9">
        <v>133888.98</v>
      </c>
      <c r="D136" s="9">
        <v>530433.45</v>
      </c>
      <c r="E136" s="9">
        <v>511320.57</v>
      </c>
      <c r="F136" s="10">
        <f t="shared" si="4"/>
        <v>0.9639674307870291</v>
      </c>
    </row>
    <row r="137" spans="1:6" ht="13.5" thickBot="1">
      <c r="A137" s="13">
        <v>6130</v>
      </c>
      <c r="B137" s="6" t="s">
        <v>131</v>
      </c>
      <c r="C137" s="7">
        <v>40200</v>
      </c>
      <c r="D137" s="7">
        <v>106656.85</v>
      </c>
      <c r="E137" s="7">
        <v>86264.02</v>
      </c>
      <c r="F137" s="8">
        <f t="shared" si="4"/>
        <v>0.8087996223402435</v>
      </c>
    </row>
    <row r="138" spans="1:6" ht="14.25" thickBot="1" thickTop="1">
      <c r="A138" s="14" t="s">
        <v>132</v>
      </c>
      <c r="B138" s="5"/>
      <c r="C138" s="9">
        <v>40200</v>
      </c>
      <c r="D138" s="9">
        <v>106656.85</v>
      </c>
      <c r="E138" s="9">
        <v>86264.02</v>
      </c>
      <c r="F138" s="10">
        <f t="shared" si="4"/>
        <v>0.8087996223402435</v>
      </c>
    </row>
    <row r="139" spans="1:6" ht="14.25" thickBot="1" thickTop="1">
      <c r="A139" s="14" t="s">
        <v>133</v>
      </c>
      <c r="B139" s="5"/>
      <c r="C139" s="9">
        <v>190104.8</v>
      </c>
      <c r="D139" s="9">
        <v>648467.06</v>
      </c>
      <c r="E139" s="9">
        <v>603183.6</v>
      </c>
      <c r="F139" s="10">
        <f t="shared" si="4"/>
        <v>0.9301684498824041</v>
      </c>
    </row>
    <row r="140" spans="1:6" ht="13.5" thickBot="1">
      <c r="A140" s="13">
        <v>6201</v>
      </c>
      <c r="B140" s="6" t="s">
        <v>134</v>
      </c>
      <c r="C140" s="7">
        <v>0</v>
      </c>
      <c r="D140" s="7">
        <v>2500</v>
      </c>
      <c r="E140" s="7">
        <v>2500</v>
      </c>
      <c r="F140" s="8">
        <f t="shared" si="4"/>
        <v>1</v>
      </c>
    </row>
    <row r="141" spans="1:6" ht="14.25" thickBot="1" thickTop="1">
      <c r="A141" s="14" t="s">
        <v>135</v>
      </c>
      <c r="B141" s="5"/>
      <c r="C141" s="9">
        <v>0</v>
      </c>
      <c r="D141" s="9">
        <v>2500</v>
      </c>
      <c r="E141" s="9">
        <v>2500</v>
      </c>
      <c r="F141" s="10">
        <f t="shared" si="4"/>
        <v>1</v>
      </c>
    </row>
    <row r="142" spans="1:6" ht="14.25" thickBot="1" thickTop="1">
      <c r="A142" s="14" t="s">
        <v>136</v>
      </c>
      <c r="B142" s="5"/>
      <c r="C142" s="9">
        <v>0</v>
      </c>
      <c r="D142" s="9">
        <v>2500</v>
      </c>
      <c r="E142" s="9">
        <v>2500</v>
      </c>
      <c r="F142" s="10">
        <f t="shared" si="4"/>
        <v>1</v>
      </c>
    </row>
    <row r="143" spans="1:6" ht="12.75">
      <c r="A143" s="13">
        <v>6351</v>
      </c>
      <c r="B143" s="6" t="s">
        <v>137</v>
      </c>
      <c r="C143" s="7">
        <v>0</v>
      </c>
      <c r="D143" s="7">
        <v>1718</v>
      </c>
      <c r="E143" s="7">
        <v>1178</v>
      </c>
      <c r="F143" s="8">
        <f t="shared" si="4"/>
        <v>0.6856810244470314</v>
      </c>
    </row>
    <row r="144" spans="1:6" ht="13.5" thickBot="1">
      <c r="A144" s="13">
        <v>6359</v>
      </c>
      <c r="B144" s="6" t="s">
        <v>138</v>
      </c>
      <c r="C144" s="7">
        <v>1200</v>
      </c>
      <c r="D144" s="7">
        <v>1200</v>
      </c>
      <c r="E144" s="7">
        <v>1200</v>
      </c>
      <c r="F144" s="8">
        <f t="shared" si="4"/>
        <v>1</v>
      </c>
    </row>
    <row r="145" spans="1:6" ht="14.25" thickBot="1" thickTop="1">
      <c r="A145" s="14" t="s">
        <v>139</v>
      </c>
      <c r="B145" s="5"/>
      <c r="C145" s="9">
        <v>1200</v>
      </c>
      <c r="D145" s="9">
        <v>2918</v>
      </c>
      <c r="E145" s="9">
        <v>2378</v>
      </c>
      <c r="F145" s="10">
        <f t="shared" si="4"/>
        <v>0.8149417409184373</v>
      </c>
    </row>
    <row r="146" spans="1:6" ht="14.25" thickBot="1" thickTop="1">
      <c r="A146" s="14" t="s">
        <v>140</v>
      </c>
      <c r="B146" s="5"/>
      <c r="C146" s="9">
        <v>1200</v>
      </c>
      <c r="D146" s="9">
        <v>2918</v>
      </c>
      <c r="E146" s="9">
        <v>2378</v>
      </c>
      <c r="F146" s="10">
        <f t="shared" si="4"/>
        <v>0.8149417409184373</v>
      </c>
    </row>
    <row r="147" spans="1:6" ht="13.5" thickBot="1">
      <c r="A147" s="13">
        <v>6901</v>
      </c>
      <c r="B147" s="6" t="s">
        <v>141</v>
      </c>
      <c r="C147" s="7">
        <v>0</v>
      </c>
      <c r="D147" s="7">
        <v>64451.42</v>
      </c>
      <c r="E147" s="7">
        <v>0</v>
      </c>
      <c r="F147" s="8">
        <f t="shared" si="4"/>
        <v>0</v>
      </c>
    </row>
    <row r="148" spans="1:6" ht="14.25" thickBot="1" thickTop="1">
      <c r="A148" s="14" t="s">
        <v>142</v>
      </c>
      <c r="B148" s="5"/>
      <c r="C148" s="9">
        <v>0</v>
      </c>
      <c r="D148" s="9">
        <v>64451.42</v>
      </c>
      <c r="E148" s="9">
        <v>0</v>
      </c>
      <c r="F148" s="10">
        <f t="shared" si="4"/>
        <v>0</v>
      </c>
    </row>
    <row r="149" spans="1:6" ht="14.25" thickBot="1" thickTop="1">
      <c r="A149" s="14" t="s">
        <v>143</v>
      </c>
      <c r="B149" s="5"/>
      <c r="C149" s="9">
        <v>0</v>
      </c>
      <c r="D149" s="9">
        <v>64451.42</v>
      </c>
      <c r="E149" s="9">
        <v>0</v>
      </c>
      <c r="F149" s="10">
        <f t="shared" si="4"/>
        <v>0</v>
      </c>
    </row>
    <row r="150" spans="1:6" ht="15.75" thickBot="1">
      <c r="A150" s="29" t="s">
        <v>2</v>
      </c>
      <c r="B150" s="30"/>
      <c r="C150" s="31">
        <v>191304.8</v>
      </c>
      <c r="D150" s="31">
        <v>718336.47</v>
      </c>
      <c r="E150" s="31">
        <v>608061.6</v>
      </c>
      <c r="F150" s="32">
        <f t="shared" si="4"/>
        <v>0.8464857701015793</v>
      </c>
    </row>
  </sheetData>
  <sheetProtection password="C6E2" sheet="1" objects="1" scenarios="1"/>
  <mergeCells count="1">
    <mergeCell ref="B2:E2"/>
  </mergeCells>
  <printOptions/>
  <pageMargins left="0.48" right="0.3937007874015748" top="0.53" bottom="0.62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F1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4.75390625" style="0" customWidth="1"/>
    <col min="2" max="2" width="55.25390625" style="0" customWidth="1"/>
    <col min="3" max="5" width="20.75390625" style="0" customWidth="1"/>
  </cols>
  <sheetData>
    <row r="1" spans="1:6" ht="13.5" thickBot="1">
      <c r="A1" s="4" t="s">
        <v>8</v>
      </c>
      <c r="B1" s="4" t="s">
        <v>9</v>
      </c>
      <c r="C1" s="4" t="s">
        <v>4</v>
      </c>
      <c r="D1" s="4" t="s">
        <v>5</v>
      </c>
      <c r="E1" s="4" t="s">
        <v>6</v>
      </c>
      <c r="F1" s="4" t="s">
        <v>7</v>
      </c>
    </row>
    <row r="2" ht="12.75">
      <c r="F2">
        <f>IF(SUM(E2)=0,"",SUM(D2/E2))</f>
      </c>
    </row>
    <row r="3" spans="1:6" ht="12.75">
      <c r="A3" s="13"/>
      <c r="B3" s="6"/>
      <c r="C3" s="7"/>
      <c r="D3" s="7"/>
      <c r="E3" s="7"/>
      <c r="F3" s="8">
        <f>IF(SUM(D3)=0,"",SUM(E3/D3))</f>
      </c>
    </row>
    <row r="4" ht="13.5" thickBot="1"/>
    <row r="5" spans="1:6" ht="14.25" thickBot="1" thickTop="1">
      <c r="A5" s="14"/>
      <c r="B5" s="5"/>
      <c r="C5" s="9"/>
      <c r="D5" s="9"/>
      <c r="E5" s="9"/>
      <c r="F5" s="10">
        <f>IF(SUM(D5)=0,"",SUM(E5/D5))</f>
      </c>
    </row>
    <row r="6" ht="13.5" thickBot="1"/>
    <row r="7" spans="1:6" ht="13.5" thickBot="1">
      <c r="A7" s="15"/>
      <c r="B7" s="3"/>
      <c r="C7" s="11"/>
      <c r="D7" s="11"/>
      <c r="E7" s="11"/>
      <c r="F7" s="12">
        <f>IF(SUM(D7)=0,"",SUM(E7/D7))</f>
      </c>
    </row>
    <row r="9" spans="1:5" ht="13.5" thickBot="1">
      <c r="A9" s="23"/>
      <c r="E9" s="22"/>
    </row>
    <row r="10" spans="1:6" ht="13.5" thickBot="1">
      <c r="A10" s="4" t="s">
        <v>8</v>
      </c>
      <c r="B10" s="4" t="s">
        <v>9</v>
      </c>
      <c r="C10" s="4" t="s">
        <v>4</v>
      </c>
      <c r="D10" s="4" t="s">
        <v>5</v>
      </c>
      <c r="E10" s="4" t="s">
        <v>6</v>
      </c>
      <c r="F10" s="4" t="s">
        <v>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Göth</dc:creator>
  <cp:keywords/>
  <dc:description/>
  <cp:lastModifiedBy>KrupovaM</cp:lastModifiedBy>
  <cp:lastPrinted>2002-08-07T09:46:43Z</cp:lastPrinted>
  <dcterms:created xsi:type="dcterms:W3CDTF">2002-08-07T08:52:54Z</dcterms:created>
  <dcterms:modified xsi:type="dcterms:W3CDTF">2010-05-31T13:53:29Z</dcterms:modified>
  <cp:category/>
  <cp:version/>
  <cp:contentType/>
  <cp:contentStatus/>
</cp:coreProperties>
</file>