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8" windowWidth="12396" windowHeight="8688"/>
  </bookViews>
  <sheets>
    <sheet name="CELKEM" sheetId="5" r:id="rId1"/>
  </sheets>
  <definedNames>
    <definedName name="_xlnm._FilterDatabase" localSheetId="0" hidden="1">CELKEM!$A$3:$I$101</definedName>
    <definedName name="OLE_LINK1" localSheetId="0">CELKEM!$C$5</definedName>
    <definedName name="SUMA">CELKEM!#REF!</definedName>
  </definedNames>
  <calcPr calcId="145621"/>
</workbook>
</file>

<file path=xl/calcChain.xml><?xml version="1.0" encoding="utf-8"?>
<calcChain xmlns="http://schemas.openxmlformats.org/spreadsheetml/2006/main">
  <c r="L101" i="5" l="1"/>
  <c r="L97" i="5"/>
  <c r="L95" i="5"/>
  <c r="L93" i="5"/>
  <c r="L91" i="5"/>
  <c r="L89" i="5"/>
  <c r="L87" i="5"/>
  <c r="L84" i="5"/>
  <c r="L82" i="5"/>
  <c r="L80" i="5"/>
  <c r="L78" i="5"/>
  <c r="L76" i="5"/>
  <c r="L74" i="5"/>
  <c r="L72" i="5"/>
  <c r="L70" i="5"/>
  <c r="L68" i="5"/>
  <c r="L66" i="5"/>
  <c r="L51" i="5"/>
  <c r="L48" i="5"/>
  <c r="L43" i="5"/>
  <c r="L38" i="5"/>
  <c r="L36" i="5"/>
  <c r="L31" i="5"/>
  <c r="L29" i="5"/>
  <c r="L26" i="5"/>
  <c r="L24" i="5"/>
  <c r="L22" i="5"/>
  <c r="L19" i="5"/>
  <c r="L17" i="5"/>
  <c r="L15" i="5"/>
  <c r="L7" i="5"/>
  <c r="L102" i="5" s="1"/>
  <c r="D107" i="5" l="1"/>
  <c r="J102" i="5" l="1"/>
  <c r="D108" i="5"/>
  <c r="J78" i="5" l="1"/>
  <c r="E87" i="5" l="1"/>
  <c r="F87" i="5"/>
  <c r="G87" i="5"/>
  <c r="H87" i="5"/>
  <c r="I87" i="5" s="1"/>
  <c r="J87" i="5"/>
  <c r="K87" i="5"/>
  <c r="D87" i="5"/>
  <c r="J82" i="5"/>
  <c r="K82" i="5"/>
  <c r="H80" i="5"/>
  <c r="J51" i="5"/>
  <c r="K51" i="5"/>
  <c r="J19" i="5"/>
  <c r="K19" i="5"/>
  <c r="I78" i="5" l="1"/>
  <c r="K101" i="5" l="1"/>
  <c r="J101" i="5"/>
  <c r="H101" i="5"/>
  <c r="G101" i="5"/>
  <c r="F101" i="5"/>
  <c r="E101" i="5"/>
  <c r="D101" i="5"/>
  <c r="I100" i="5"/>
  <c r="I99" i="5"/>
  <c r="I98" i="5"/>
  <c r="E97" i="5"/>
  <c r="F97" i="5"/>
  <c r="G97" i="5"/>
  <c r="H97" i="5"/>
  <c r="J97" i="5"/>
  <c r="K97" i="5"/>
  <c r="D97" i="5"/>
  <c r="E19" i="5"/>
  <c r="F19" i="5"/>
  <c r="G19" i="5"/>
  <c r="H19" i="5"/>
  <c r="D19" i="5"/>
  <c r="I96" i="5"/>
  <c r="I97" i="5" s="1"/>
  <c r="I94" i="5"/>
  <c r="I92" i="5"/>
  <c r="I90" i="5"/>
  <c r="I88" i="5"/>
  <c r="I86" i="5"/>
  <c r="I85" i="5"/>
  <c r="I83" i="5"/>
  <c r="I81" i="5"/>
  <c r="I79" i="5"/>
  <c r="I75" i="5"/>
  <c r="I73" i="5"/>
  <c r="I67" i="5"/>
  <c r="I53" i="5"/>
  <c r="I54" i="5"/>
  <c r="I55" i="5"/>
  <c r="I56" i="5"/>
  <c r="I57" i="5"/>
  <c r="I58" i="5"/>
  <c r="I59" i="5"/>
  <c r="I60" i="5"/>
  <c r="I61" i="5"/>
  <c r="I63" i="5"/>
  <c r="I64" i="5"/>
  <c r="I65" i="5"/>
  <c r="I52" i="5"/>
  <c r="I45" i="5"/>
  <c r="I47" i="5"/>
  <c r="I44" i="5"/>
  <c r="I40" i="5"/>
  <c r="I41" i="5"/>
  <c r="I42" i="5"/>
  <c r="I39" i="5"/>
  <c r="I37" i="5"/>
  <c r="I38" i="5" s="1"/>
  <c r="I33" i="5"/>
  <c r="I34" i="5"/>
  <c r="I35" i="5"/>
  <c r="I32" i="5"/>
  <c r="I31" i="5"/>
  <c r="I28" i="5"/>
  <c r="I27" i="5"/>
  <c r="I25" i="5"/>
  <c r="I23" i="5"/>
  <c r="I21" i="5"/>
  <c r="I20" i="5"/>
  <c r="I18" i="5"/>
  <c r="I19" i="5" s="1"/>
  <c r="I16" i="5"/>
  <c r="I9" i="5"/>
  <c r="I13" i="5"/>
  <c r="I14" i="5"/>
  <c r="I5" i="5"/>
  <c r="I6" i="5"/>
  <c r="I4" i="5"/>
  <c r="I101" i="5" l="1"/>
  <c r="I29" i="5"/>
  <c r="H95" i="5" l="1"/>
  <c r="H93" i="5"/>
  <c r="H91" i="5"/>
  <c r="H89" i="5"/>
  <c r="H84" i="5"/>
  <c r="H82" i="5"/>
  <c r="H78" i="5"/>
  <c r="H76" i="5"/>
  <c r="H74" i="5"/>
  <c r="H72" i="5"/>
  <c r="H70" i="5"/>
  <c r="H68" i="5"/>
  <c r="H66" i="5"/>
  <c r="H51" i="5"/>
  <c r="H48" i="5"/>
  <c r="H43" i="5"/>
  <c r="H38" i="5"/>
  <c r="H36" i="5"/>
  <c r="H31" i="5"/>
  <c r="H29" i="5"/>
  <c r="H26" i="5"/>
  <c r="H24" i="5"/>
  <c r="H22" i="5"/>
  <c r="H17" i="5"/>
  <c r="H15" i="5"/>
  <c r="H7" i="5"/>
  <c r="I50" i="5"/>
  <c r="G82" i="5"/>
  <c r="F82" i="5"/>
  <c r="E82" i="5"/>
  <c r="D82" i="5"/>
  <c r="H102" i="5" l="1"/>
  <c r="G95" i="5"/>
  <c r="G93" i="5"/>
  <c r="G91" i="5"/>
  <c r="G89" i="5"/>
  <c r="G84" i="5"/>
  <c r="G80" i="5"/>
  <c r="G78" i="5"/>
  <c r="G76" i="5"/>
  <c r="G74" i="5"/>
  <c r="G72" i="5"/>
  <c r="G70" i="5"/>
  <c r="G68" i="5"/>
  <c r="G66" i="5"/>
  <c r="G51" i="5"/>
  <c r="G48" i="5"/>
  <c r="G43" i="5"/>
  <c r="G38" i="5"/>
  <c r="G36" i="5"/>
  <c r="G31" i="5"/>
  <c r="G29" i="5"/>
  <c r="G26" i="5"/>
  <c r="G24" i="5"/>
  <c r="G22" i="5"/>
  <c r="G17" i="5"/>
  <c r="G15" i="5"/>
  <c r="G7" i="5"/>
  <c r="G102" i="5" l="1"/>
  <c r="I102" i="5" s="1"/>
  <c r="K95" i="5"/>
  <c r="K93" i="5"/>
  <c r="K91" i="5"/>
  <c r="K89" i="5"/>
  <c r="K84" i="5"/>
  <c r="K80" i="5"/>
  <c r="K78" i="5"/>
  <c r="K76" i="5"/>
  <c r="K74" i="5"/>
  <c r="K72" i="5"/>
  <c r="K70" i="5"/>
  <c r="K68" i="5"/>
  <c r="K66" i="5"/>
  <c r="K48" i="5"/>
  <c r="K43" i="5"/>
  <c r="K38" i="5"/>
  <c r="K36" i="5"/>
  <c r="K31" i="5"/>
  <c r="K29" i="5"/>
  <c r="K26" i="5"/>
  <c r="K24" i="5"/>
  <c r="K22" i="5"/>
  <c r="K17" i="5"/>
  <c r="K15" i="5"/>
  <c r="K7" i="5"/>
  <c r="J95" i="5"/>
  <c r="J93" i="5"/>
  <c r="J91" i="5"/>
  <c r="J89" i="5"/>
  <c r="J84" i="5"/>
  <c r="J80" i="5"/>
  <c r="J76" i="5"/>
  <c r="J74" i="5"/>
  <c r="J72" i="5"/>
  <c r="J70" i="5"/>
  <c r="J68" i="5"/>
  <c r="J66" i="5"/>
  <c r="J48" i="5"/>
  <c r="J43" i="5"/>
  <c r="J38" i="5"/>
  <c r="J36" i="5"/>
  <c r="J31" i="5"/>
  <c r="J29" i="5"/>
  <c r="J26" i="5"/>
  <c r="J24" i="5"/>
  <c r="J22" i="5"/>
  <c r="J17" i="5"/>
  <c r="J15" i="5"/>
  <c r="J7" i="5"/>
  <c r="F7" i="5"/>
  <c r="K102" i="5" l="1"/>
  <c r="I7" i="5"/>
  <c r="D95" i="5" l="1"/>
  <c r="E95" i="5"/>
  <c r="F95" i="5"/>
  <c r="I95" i="5" s="1"/>
  <c r="D93" i="5"/>
  <c r="E93" i="5"/>
  <c r="F93" i="5"/>
  <c r="I93" i="5" s="1"/>
  <c r="D91" i="5"/>
  <c r="E91" i="5"/>
  <c r="F91" i="5"/>
  <c r="I91" i="5" s="1"/>
  <c r="D89" i="5"/>
  <c r="E89" i="5"/>
  <c r="F89" i="5"/>
  <c r="I89" i="5" s="1"/>
  <c r="D84" i="5"/>
  <c r="E84" i="5"/>
  <c r="F84" i="5"/>
  <c r="I84" i="5" s="1"/>
  <c r="D80" i="5"/>
  <c r="E80" i="5"/>
  <c r="F80" i="5"/>
  <c r="I80" i="5" s="1"/>
  <c r="D78" i="5"/>
  <c r="E78" i="5"/>
  <c r="F78" i="5"/>
  <c r="D76" i="5"/>
  <c r="E76" i="5"/>
  <c r="F76" i="5"/>
  <c r="I76" i="5" s="1"/>
  <c r="D74" i="5"/>
  <c r="E74" i="5"/>
  <c r="F74" i="5"/>
  <c r="I74" i="5" s="1"/>
  <c r="D72" i="5"/>
  <c r="E72" i="5"/>
  <c r="F72" i="5"/>
  <c r="I72" i="5" s="1"/>
  <c r="D70" i="5"/>
  <c r="E70" i="5"/>
  <c r="F70" i="5"/>
  <c r="I70" i="5" s="1"/>
  <c r="D68" i="5"/>
  <c r="E68" i="5"/>
  <c r="F68" i="5"/>
  <c r="I68" i="5" s="1"/>
  <c r="D66" i="5"/>
  <c r="E66" i="5"/>
  <c r="F66" i="5"/>
  <c r="I66" i="5" s="1"/>
  <c r="D51" i="5"/>
  <c r="E51" i="5"/>
  <c r="F51" i="5"/>
  <c r="I51" i="5" s="1"/>
  <c r="D48" i="5"/>
  <c r="E48" i="5"/>
  <c r="F48" i="5"/>
  <c r="I48" i="5" s="1"/>
  <c r="D43" i="5"/>
  <c r="E43" i="5"/>
  <c r="F43" i="5"/>
  <c r="I43" i="5" s="1"/>
  <c r="D38" i="5"/>
  <c r="E38" i="5"/>
  <c r="F38" i="5"/>
  <c r="D36" i="5"/>
  <c r="E36" i="5"/>
  <c r="F36" i="5"/>
  <c r="I36" i="5" s="1"/>
  <c r="D31" i="5"/>
  <c r="E31" i="5"/>
  <c r="F31" i="5"/>
  <c r="D29" i="5"/>
  <c r="E29" i="5"/>
  <c r="F29" i="5"/>
  <c r="D26" i="5"/>
  <c r="E26" i="5"/>
  <c r="F26" i="5"/>
  <c r="I26" i="5" s="1"/>
  <c r="D24" i="5"/>
  <c r="E24" i="5"/>
  <c r="F24" i="5"/>
  <c r="I24" i="5" s="1"/>
  <c r="E22" i="5"/>
  <c r="F22" i="5"/>
  <c r="I22" i="5" s="1"/>
  <c r="D17" i="5"/>
  <c r="E17" i="5"/>
  <c r="F17" i="5"/>
  <c r="I17" i="5" s="1"/>
  <c r="D15" i="5"/>
  <c r="E15" i="5"/>
  <c r="F15" i="5"/>
  <c r="D7" i="5"/>
  <c r="E7" i="5"/>
  <c r="F102" i="5" l="1"/>
  <c r="E102" i="5"/>
  <c r="I15" i="5"/>
  <c r="D22" i="5"/>
  <c r="D102" i="5" s="1"/>
</calcChain>
</file>

<file path=xl/comments1.xml><?xml version="1.0" encoding="utf-8"?>
<comments xmlns="http://schemas.openxmlformats.org/spreadsheetml/2006/main">
  <authors>
    <author>Svrčková Monika</author>
    <author>BogdanyV</author>
  </authors>
  <commentList>
    <comment ref="F25" authorId="0">
      <text>
        <r>
          <rPr>
            <b/>
            <sz val="9"/>
            <color indexed="81"/>
            <rFont val="Tahoma"/>
            <family val="2"/>
            <charset val="238"/>
          </rPr>
          <t>Svrčková Monika:</t>
        </r>
        <r>
          <rPr>
            <sz val="9"/>
            <color indexed="81"/>
            <rFont val="Tahoma"/>
            <family val="2"/>
            <charset val="238"/>
          </rPr>
          <t xml:space="preserve">
z toho 50.000,00 Kč na dofinancování
</t>
        </r>
      </text>
    </comment>
    <comment ref="C32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nízkoprahová zařízení pro děti a mládež</t>
        </r>
      </text>
    </comment>
    <comment ref="C33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krizová pomoc</t>
        </r>
      </text>
    </comment>
    <comment ref="C34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sociálně aktivizační služby pro rodiny s dětmi - registrováno 1.8.2009</t>
        </r>
      </text>
    </comment>
    <comment ref="C42" authorId="1">
      <text>
        <r>
          <rPr>
            <b/>
            <sz val="8"/>
            <color indexed="81"/>
            <rFont val="Tahoma"/>
            <family val="2"/>
            <charset val="238"/>
          </rPr>
          <t>SvrčkováM</t>
        </r>
        <r>
          <rPr>
            <sz val="8"/>
            <color indexed="81"/>
            <rFont val="Tahoma"/>
            <family val="2"/>
            <charset val="238"/>
          </rPr>
          <t xml:space="preserve">
Do 31.3.2015 služba registrována u organizace Fond ohrožených dětí</t>
        </r>
      </text>
    </comment>
    <comment ref="E42" authorId="0">
      <text>
        <r>
          <rPr>
            <b/>
            <sz val="9"/>
            <color indexed="81"/>
            <rFont val="Tahoma"/>
            <family val="2"/>
            <charset val="238"/>
          </rPr>
          <t>Svrčková Monika:</t>
        </r>
        <r>
          <rPr>
            <sz val="9"/>
            <color indexed="81"/>
            <rFont val="Tahoma"/>
            <family val="2"/>
            <charset val="238"/>
          </rPr>
          <t xml:space="preserve">
Dotace od 1.1.2015 do 31.3.2015</t>
        </r>
      </text>
    </comment>
    <comment ref="E49" authorId="0">
      <text>
        <r>
          <rPr>
            <b/>
            <sz val="9"/>
            <color indexed="81"/>
            <rFont val="Tahoma"/>
            <family val="2"/>
            <charset val="238"/>
          </rPr>
          <t>Svrčková Monika:</t>
        </r>
        <r>
          <rPr>
            <sz val="9"/>
            <color indexed="81"/>
            <rFont val="Tahoma"/>
            <family val="2"/>
            <charset val="238"/>
          </rPr>
          <t xml:space="preserve">
Dotace od 1.1.2015 do 31.3.2015</t>
        </r>
      </text>
    </comment>
    <comment ref="C62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SvrckovaM:
</t>
        </r>
        <r>
          <rPr>
            <sz val="8"/>
            <color indexed="81"/>
            <rFont val="Tahoma"/>
            <family val="2"/>
            <charset val="238"/>
          </rPr>
          <t>od 1.1.2017 zaniká</t>
        </r>
      </text>
    </comment>
    <comment ref="C71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obč. aktivita</t>
        </r>
      </text>
    </comment>
    <comment ref="C77" authorId="0">
      <text>
        <r>
          <rPr>
            <b/>
            <sz val="9"/>
            <color indexed="81"/>
            <rFont val="Tahoma"/>
            <family val="2"/>
            <charset val="238"/>
          </rPr>
          <t>Svrčková Monika:</t>
        </r>
        <r>
          <rPr>
            <sz val="9"/>
            <color indexed="81"/>
            <rFont val="Tahoma"/>
            <family val="2"/>
            <charset val="238"/>
          </rPr>
          <t xml:space="preserve">
Služba zrušila registraci k 1.1.2016</t>
        </r>
      </text>
    </comment>
    <comment ref="C88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raná péče</t>
        </r>
      </text>
    </comment>
    <comment ref="C90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obč. aktivita</t>
        </r>
      </text>
    </comment>
    <comment ref="C96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raná péče</t>
        </r>
      </text>
    </comment>
  </commentList>
</comments>
</file>

<file path=xl/sharedStrings.xml><?xml version="1.0" encoding="utf-8"?>
<sst xmlns="http://schemas.openxmlformats.org/spreadsheetml/2006/main" count="216" uniqueCount="149">
  <si>
    <t>1.</t>
  </si>
  <si>
    <t>6.</t>
  </si>
  <si>
    <t>2.</t>
  </si>
  <si>
    <t>7.</t>
  </si>
  <si>
    <t>3.</t>
  </si>
  <si>
    <t>4.</t>
  </si>
  <si>
    <t>5.</t>
  </si>
  <si>
    <t>Předkladatel (Název, IČ)</t>
  </si>
  <si>
    <t>Česká provincie Kongregace Dcer Božské Lásky, IČ 00494453</t>
  </si>
  <si>
    <t>8.</t>
  </si>
  <si>
    <t>9.</t>
  </si>
  <si>
    <t>10.</t>
  </si>
  <si>
    <t>11.</t>
  </si>
  <si>
    <t>12.</t>
  </si>
  <si>
    <t>Středisko rané péče SPRP Ostrava, IČ 75095017</t>
  </si>
  <si>
    <t>Charita Opava, IČ 43964591</t>
  </si>
  <si>
    <t>13.</t>
  </si>
  <si>
    <t>Slezská diakonie, IČ 65468562</t>
  </si>
  <si>
    <t>Fond ohrožených dětí, IČ 00499277</t>
  </si>
  <si>
    <t>Chci se dívat lidem do očí</t>
  </si>
  <si>
    <t>Evid. č.</t>
  </si>
  <si>
    <t>Celkem</t>
  </si>
  <si>
    <t>CELKEM</t>
  </si>
  <si>
    <t>Název projektu/sociální služba</t>
  </si>
  <si>
    <t>14.</t>
  </si>
  <si>
    <t>15.</t>
  </si>
  <si>
    <t>16.</t>
  </si>
  <si>
    <t>17.</t>
  </si>
  <si>
    <t>18.</t>
  </si>
  <si>
    <t>19.</t>
  </si>
  <si>
    <t>20.</t>
  </si>
  <si>
    <t>21.</t>
  </si>
  <si>
    <t>a) Poradna pro osoby se zdravotním postižením Opava</t>
  </si>
  <si>
    <t>a) NZDM Klub Modrá kočka</t>
  </si>
  <si>
    <t>a) Služby následné péče</t>
  </si>
  <si>
    <t>b) Podpora samostatného bydlení</t>
  </si>
  <si>
    <t>c) Sociální rehabilitace</t>
  </si>
  <si>
    <t>a) Denní stacionář Mraveneček</t>
  </si>
  <si>
    <t>b) Denní stacionář pro seniory</t>
  </si>
  <si>
    <t>c) Dům sv. Cyrila a Metoděje pro zrakově postižené ve Vlaštovičkách - chráněné bydlení</t>
  </si>
  <si>
    <t>d) Dům sv. Cyrila a Metoděje pro zrakově postižené ve Vlaštovičkách - sociální rehabilitace</t>
  </si>
  <si>
    <t>f) Charitní pečovatelská služba</t>
  </si>
  <si>
    <t>g) Chráněné a podporované bydlení pro duševně nemocné - chráněné bydlení</t>
  </si>
  <si>
    <t>i) Chráněné dílny Charity Opava</t>
  </si>
  <si>
    <t>j) Klub sv. Anežky, klub seniorů Charity Opava</t>
  </si>
  <si>
    <t>Krizové a kontaktní centrum "Pod slunečníkem", IČ 47812052</t>
  </si>
  <si>
    <t>22.</t>
  </si>
  <si>
    <t>23.</t>
  </si>
  <si>
    <t>Domov pro seniory – Domov sv. Zdislavy</t>
  </si>
  <si>
    <t>24.</t>
  </si>
  <si>
    <t>25.</t>
  </si>
  <si>
    <t>26.</t>
  </si>
  <si>
    <t>Kontaktní centrum "Pod Slunečníkem"</t>
  </si>
  <si>
    <t xml:space="preserve">b) Pomoc sociálně ohroženým rodinám s dětmi </t>
  </si>
  <si>
    <t>a) Asistenční, mediační a terapeutické centrum (AMT centrum)</t>
  </si>
  <si>
    <t>Mateřské centrum OASA - klub pro matku a dítě o.p.s., IČ 26832755</t>
  </si>
  <si>
    <t>k) Mateřské centrum Neškola</t>
  </si>
  <si>
    <t>n) Naděje - středisko krizové pomoci</t>
  </si>
  <si>
    <t>x</t>
  </si>
  <si>
    <t>Procentuální podíl SMO na rozpočtu projektu</t>
  </si>
  <si>
    <t>Financování městem v 2014 (Kč)</t>
  </si>
  <si>
    <t>KAFIRA, o.p.s., IČ 26588773</t>
  </si>
  <si>
    <t>OPEN HOUSE o.p.s., IČ 70645671</t>
  </si>
  <si>
    <t>OPEN STREET Opava</t>
  </si>
  <si>
    <t>Financování městem v 2015 (Kč)</t>
  </si>
  <si>
    <t>a) Centrum ANIMA Opava - sociální rehabilitace</t>
  </si>
  <si>
    <t>c) SPOLU - Pro rodiny s dětmi</t>
  </si>
  <si>
    <t>Sociální rehabilitace</t>
  </si>
  <si>
    <t>Raná péče pro Moravu a Slezsko</t>
  </si>
  <si>
    <t>Podpora samostatného bydlení JINAK</t>
  </si>
  <si>
    <t>Tlumočnická služba</t>
  </si>
  <si>
    <t>Poradna rané péče MATANA</t>
  </si>
  <si>
    <t>Slezský spolek stomiků Opava, IČ 27050459</t>
  </si>
  <si>
    <t>Zajištění činnosti Slezského spolku stomiků Opava</t>
  </si>
  <si>
    <t>Odborné sociální poradenství</t>
  </si>
  <si>
    <t>Svaz tělesně postižených v ČR, z.s. - okresní organizace Opava, IČ 47814748</t>
  </si>
  <si>
    <t>Pravidelné volnočasové a vzdělávací aktivity</t>
  </si>
  <si>
    <t>Dživipen - terénní programy</t>
  </si>
  <si>
    <t>Česká unie neslyšících, IČ 675547</t>
  </si>
  <si>
    <t>a) CSS ČUN Ostrava SAS</t>
  </si>
  <si>
    <t>b) Tlumočnické služby ČUN</t>
  </si>
  <si>
    <t>27.</t>
  </si>
  <si>
    <t>28.</t>
  </si>
  <si>
    <t>29.</t>
  </si>
  <si>
    <t>30.</t>
  </si>
  <si>
    <t>Armáda spásy v České republice, z.s., IČ 40613411</t>
  </si>
  <si>
    <t>KLUB BECHTĚREVIKŮ ČR z.s., IČ 00550477</t>
  </si>
  <si>
    <t>Chráněné bydlení Maják</t>
  </si>
  <si>
    <t>d) Chráněná pracovní místa pro osoby s duševním onemocněním a zdravotním postižením</t>
  </si>
  <si>
    <t xml:space="preserve">b) Sociální poradna ANIMA VIVA </t>
  </si>
  <si>
    <t>Poznámky:</t>
  </si>
  <si>
    <t>Centrum pro dětský sluch Tamtam, o.p.s., IČ 499811</t>
  </si>
  <si>
    <t>DŽIVIPEN o.p.s., IČ 26571463</t>
  </si>
  <si>
    <t>Elim Opava, o.p.s., IČ 2278197</t>
  </si>
  <si>
    <t>JINAK, o.p.s., IČ 1606085</t>
  </si>
  <si>
    <t>Vila Vančurova o.p.s., IČ 2250152</t>
  </si>
  <si>
    <t>Centrum pro zdravotně postižené Moravskoslezského kraje o.p.s., IČ 26593548</t>
  </si>
  <si>
    <t>Návrh dotací na poskytování sociálních a souvisejících služeb z rozpočtu SMO na rok 2017</t>
  </si>
  <si>
    <t>Financování městem v 2016 (Kč)</t>
  </si>
  <si>
    <t>Návrh dotace Komise Rady SMO pro KP - 2017</t>
  </si>
  <si>
    <t>Návrh dotace z Rady města (Kč) - 2017</t>
  </si>
  <si>
    <t>Schválená výše dotace - Zastupitelstvo města (Kč) - 2017</t>
  </si>
  <si>
    <t>Rozpočet projektu na rok 2017 (Kč)</t>
  </si>
  <si>
    <t>Sociálně aktivizační služby pro seniory a osoby se zdravotním potižením</t>
  </si>
  <si>
    <t>Centrum pro seniory Trojlístek, z.s., IČ 4743954</t>
  </si>
  <si>
    <t>Seznamujeme se s počítačem I., II.</t>
  </si>
  <si>
    <t>Sdružení sociálních asistentů, z.s., IČ 26642638</t>
  </si>
  <si>
    <t>Požadavek na SMO -  rok 2017 (Kč)</t>
  </si>
  <si>
    <t>31.</t>
  </si>
  <si>
    <t>IP MSK II</t>
  </si>
  <si>
    <t>c) Zaměstnávání OZP na CHPM v ANIMA VIVA o.s.</t>
  </si>
  <si>
    <t>ANIMA VIVA z.s., IČ 26591014</t>
  </si>
  <si>
    <t>b) Armáda spásy, Noclehárna pro muže Samaritán Opava</t>
  </si>
  <si>
    <t>g) Armáda spásy, Terénní programy Samaritán Opava</t>
  </si>
  <si>
    <t>f) Armáda spásy, Noclehárna pro ženy Opava</t>
  </si>
  <si>
    <t>a) Armáda spásy, azylový dům Samaritán Opava</t>
  </si>
  <si>
    <t>c) Armáda spásy, nízkoprahové denní centrum Samaritán Opava</t>
  </si>
  <si>
    <t xml:space="preserve">d) Armáda spásy, Sociální rehabilitace Samaritán Opava </t>
  </si>
  <si>
    <t>e) Armáda spásy, Azylový dům pro ženy a matky s dětmi Opava</t>
  </si>
  <si>
    <t>b) Osobní asistence Opavsko</t>
  </si>
  <si>
    <t>Centrum služeb pro neslyšící a nedoslýchavé, o.p.s., IČ 02407451</t>
  </si>
  <si>
    <t>a) Nízkoprahové zařízení pro děti a mládež Magnet s terénní službou</t>
  </si>
  <si>
    <t>c) Krizová pomoc</t>
  </si>
  <si>
    <t>d) SAS Elim Opava</t>
  </si>
  <si>
    <t>f) Dobrovolnické centrum</t>
  </si>
  <si>
    <t>EKIPA, z.s., IČ 22848614</t>
  </si>
  <si>
    <t>EUROTOPIA.CZ, o.p.s., IČ 25852345</t>
  </si>
  <si>
    <t>b) Poradenské středisko EUROTOPIA</t>
  </si>
  <si>
    <t>d) Asistenční, mediační a terapeutické centrum</t>
  </si>
  <si>
    <t>FOKUS - Opava, z.s. IČ 26990881</t>
  </si>
  <si>
    <t>e) Charitní hospicová jednotka - Pokojný přístav</t>
  </si>
  <si>
    <t>h) Chráněné a podporované bydlení pro duševně nemocné - služby následné péče</t>
  </si>
  <si>
    <t>l) Občanská poradna Opava</t>
  </si>
  <si>
    <t>m) Radost - sociálně terapeutická dílna</t>
  </si>
  <si>
    <t>Rodiče s dětmi od 3 měsíců</t>
  </si>
  <si>
    <t>Pečovatelská služba OASA Opava, o.p.s., IČ 26839857</t>
  </si>
  <si>
    <t>Pečovatelská služba OASA Opava, o.p.s.</t>
  </si>
  <si>
    <t>Pomoc sociálně ohroženým rodinám s dětmi</t>
  </si>
  <si>
    <t>Sdružení zdravotně postižených v ČR, z.s. - územní sdružení Opava, IČ 47813423</t>
  </si>
  <si>
    <t>Ostatní související služby a aktivity</t>
  </si>
  <si>
    <t>Sjednocená organizace nevidomých a slabozrakých ČR, z.s. - Oblastní odbočka Opava, IČ 65399447</t>
  </si>
  <si>
    <t>Svaz postižených civilizačními chorobami v ČR, z.s. okresní výbor Opava, IČ 478134415</t>
  </si>
  <si>
    <t>Raná péče pro rodiny dětí se zrakovým a kombinovaným zrakovým postižením ve městě Opava</t>
  </si>
  <si>
    <t>a) Domov pro seniory Vila Vančurova o.p.s.</t>
  </si>
  <si>
    <t>b) Odlehčovací služba Vila Vančurova</t>
  </si>
  <si>
    <t>c) Domov se zvláštním režimem Vila Vančurova</t>
  </si>
  <si>
    <t>Částka k přerozdělení</t>
  </si>
  <si>
    <t>Zbývající rezerva</t>
  </si>
  <si>
    <t>Návrh 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</si>
</sst>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horizontal="justify" vertical="top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4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0" fontId="3" fillId="4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justify" vertical="top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43" fontId="3" fillId="3" borderId="1" xfId="1" applyFont="1" applyFill="1" applyBorder="1" applyAlignment="1">
      <alignment horizontal="justify" vertical="top"/>
    </xf>
    <xf numFmtId="4" fontId="3" fillId="0" borderId="0" xfId="0" applyNumberFormat="1" applyFont="1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 wrapText="1"/>
    </xf>
    <xf numFmtId="4" fontId="4" fillId="9" borderId="1" xfId="0" applyNumberFormat="1" applyFont="1" applyFill="1" applyBorder="1" applyAlignment="1">
      <alignment horizontal="right" vertical="center" wrapText="1"/>
    </xf>
    <xf numFmtId="4" fontId="4" fillId="9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4" fontId="3" fillId="1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2"/>
  <sheetViews>
    <sheetView tabSelected="1" topLeftCell="A67" zoomScale="85" zoomScaleNormal="85" workbookViewId="0">
      <selection activeCell="L86" sqref="L86"/>
    </sheetView>
  </sheetViews>
  <sheetFormatPr defaultColWidth="9.109375" defaultRowHeight="13.2" x14ac:dyDescent="0.25"/>
  <cols>
    <col min="1" max="1" width="6" style="1" customWidth="1"/>
    <col min="2" max="2" width="25.88671875" style="1" customWidth="1"/>
    <col min="3" max="3" width="30.109375" style="1" customWidth="1"/>
    <col min="4" max="4" width="13.44140625" style="1" bestFit="1" customWidth="1"/>
    <col min="5" max="5" width="12.6640625" style="22" customWidth="1"/>
    <col min="6" max="6" width="13.88671875" style="1" customWidth="1"/>
    <col min="7" max="7" width="14.33203125" style="1" bestFit="1" customWidth="1"/>
    <col min="8" max="8" width="13.88671875" style="1" customWidth="1"/>
    <col min="9" max="9" width="14.6640625" style="11" customWidth="1"/>
    <col min="10" max="10" width="13.88671875" style="1" customWidth="1"/>
    <col min="11" max="11" width="13.88671875" style="22" customWidth="1"/>
    <col min="12" max="12" width="13.88671875" style="1" customWidth="1"/>
    <col min="13" max="13" width="18.109375" style="2" customWidth="1"/>
    <col min="14" max="16384" width="9.109375" style="2"/>
  </cols>
  <sheetData>
    <row r="1" spans="1:12" ht="25.5" customHeight="1" x14ac:dyDescent="0.25">
      <c r="B1" s="51" t="s">
        <v>97</v>
      </c>
      <c r="C1" s="51"/>
      <c r="D1" s="51"/>
      <c r="E1" s="51"/>
      <c r="F1" s="51"/>
      <c r="G1" s="51"/>
      <c r="H1" s="51"/>
      <c r="I1" s="51"/>
      <c r="J1" s="35"/>
      <c r="K1" s="2"/>
      <c r="L1" s="49"/>
    </row>
    <row r="2" spans="1:12" x14ac:dyDescent="0.25">
      <c r="E2" s="23"/>
      <c r="K2" s="23"/>
    </row>
    <row r="3" spans="1:12" s="4" customFormat="1" ht="69" x14ac:dyDescent="0.25">
      <c r="A3" s="16" t="s">
        <v>20</v>
      </c>
      <c r="B3" s="16" t="s">
        <v>7</v>
      </c>
      <c r="C3" s="16" t="s">
        <v>23</v>
      </c>
      <c r="D3" s="17" t="s">
        <v>60</v>
      </c>
      <c r="E3" s="17" t="s">
        <v>64</v>
      </c>
      <c r="F3" s="17" t="s">
        <v>98</v>
      </c>
      <c r="G3" s="38" t="s">
        <v>102</v>
      </c>
      <c r="H3" s="38" t="s">
        <v>107</v>
      </c>
      <c r="I3" s="16" t="s">
        <v>59</v>
      </c>
      <c r="J3" s="38" t="s">
        <v>99</v>
      </c>
      <c r="K3" s="38" t="s">
        <v>100</v>
      </c>
      <c r="L3" s="38" t="s">
        <v>101</v>
      </c>
    </row>
    <row r="4" spans="1:12" ht="26.4" x14ac:dyDescent="0.25">
      <c r="A4" s="18" t="s">
        <v>0</v>
      </c>
      <c r="B4" s="13" t="s">
        <v>111</v>
      </c>
      <c r="C4" s="3" t="s">
        <v>65</v>
      </c>
      <c r="D4" s="7">
        <v>160000</v>
      </c>
      <c r="E4" s="7">
        <v>350000</v>
      </c>
      <c r="F4" s="9">
        <v>0</v>
      </c>
      <c r="G4" s="42">
        <v>3000000</v>
      </c>
      <c r="H4" s="47">
        <v>300000</v>
      </c>
      <c r="I4" s="43">
        <f>H4/G4*100</f>
        <v>10</v>
      </c>
      <c r="J4" s="30">
        <v>0</v>
      </c>
      <c r="K4" s="30">
        <v>0</v>
      </c>
      <c r="L4" s="36">
        <v>0</v>
      </c>
    </row>
    <row r="5" spans="1:12" ht="26.4" x14ac:dyDescent="0.25">
      <c r="A5" s="18"/>
      <c r="B5" s="26" t="s">
        <v>111</v>
      </c>
      <c r="C5" s="3" t="s">
        <v>89</v>
      </c>
      <c r="D5" s="7">
        <v>120000</v>
      </c>
      <c r="E5" s="7">
        <v>97000</v>
      </c>
      <c r="F5" s="9">
        <v>97000</v>
      </c>
      <c r="G5" s="44">
        <v>1185000</v>
      </c>
      <c r="H5" s="48">
        <v>250000</v>
      </c>
      <c r="I5" s="43">
        <f t="shared" ref="I5:I6" si="0">H5/G5*100</f>
        <v>21.09704641350211</v>
      </c>
      <c r="J5" s="30">
        <v>150000</v>
      </c>
      <c r="K5" s="30">
        <v>150000</v>
      </c>
      <c r="L5" s="36">
        <v>150000</v>
      </c>
    </row>
    <row r="6" spans="1:12" ht="26.4" x14ac:dyDescent="0.25">
      <c r="A6" s="18"/>
      <c r="B6" s="26" t="s">
        <v>111</v>
      </c>
      <c r="C6" s="3" t="s">
        <v>110</v>
      </c>
      <c r="D6" s="7">
        <v>250000</v>
      </c>
      <c r="E6" s="7">
        <v>200000</v>
      </c>
      <c r="F6" s="9">
        <v>200000</v>
      </c>
      <c r="G6" s="44">
        <v>1811000</v>
      </c>
      <c r="H6" s="48">
        <v>400000</v>
      </c>
      <c r="I6" s="43">
        <f t="shared" si="0"/>
        <v>22.087244616234123</v>
      </c>
      <c r="J6" s="30">
        <v>250000</v>
      </c>
      <c r="K6" s="30">
        <v>250000</v>
      </c>
      <c r="L6" s="36">
        <v>250000</v>
      </c>
    </row>
    <row r="7" spans="1:12" x14ac:dyDescent="0.25">
      <c r="A7" s="18"/>
      <c r="B7" s="19"/>
      <c r="C7" s="15" t="s">
        <v>21</v>
      </c>
      <c r="D7" s="14">
        <f t="shared" ref="D7:F7" si="1">SUM(D4:D6)</f>
        <v>530000</v>
      </c>
      <c r="E7" s="14">
        <f t="shared" si="1"/>
        <v>647000</v>
      </c>
      <c r="F7" s="14">
        <f t="shared" si="1"/>
        <v>297000</v>
      </c>
      <c r="G7" s="14">
        <f t="shared" ref="G7" si="2">SUM(G4:G6)</f>
        <v>5996000</v>
      </c>
      <c r="H7" s="14">
        <f t="shared" ref="H7" si="3">SUM(H4:H6)</f>
        <v>950000</v>
      </c>
      <c r="I7" s="14">
        <f>G7/F7*100</f>
        <v>2018.8552188552187</v>
      </c>
      <c r="J7" s="37">
        <f>SUM(J4:J6)</f>
        <v>400000</v>
      </c>
      <c r="K7" s="37">
        <f>SUM(K4:K6)</f>
        <v>400000</v>
      </c>
      <c r="L7" s="37">
        <f>SUM(L4:L6)</f>
        <v>400000</v>
      </c>
    </row>
    <row r="8" spans="1:12" ht="26.4" x14ac:dyDescent="0.25">
      <c r="A8" s="18" t="s">
        <v>2</v>
      </c>
      <c r="B8" s="13" t="s">
        <v>85</v>
      </c>
      <c r="C8" s="3" t="s">
        <v>115</v>
      </c>
      <c r="D8" s="7">
        <v>0</v>
      </c>
      <c r="E8" s="7">
        <v>0</v>
      </c>
      <c r="F8" s="9">
        <v>0</v>
      </c>
      <c r="G8" s="44">
        <v>0</v>
      </c>
      <c r="H8" s="48">
        <v>0</v>
      </c>
      <c r="I8" s="43"/>
      <c r="J8" s="30">
        <v>0</v>
      </c>
      <c r="K8" s="30">
        <v>0</v>
      </c>
      <c r="L8" s="36">
        <v>0</v>
      </c>
    </row>
    <row r="9" spans="1:12" ht="26.4" x14ac:dyDescent="0.25">
      <c r="A9" s="18"/>
      <c r="B9" s="26" t="s">
        <v>85</v>
      </c>
      <c r="C9" s="3" t="s">
        <v>112</v>
      </c>
      <c r="D9" s="7">
        <v>210000</v>
      </c>
      <c r="E9" s="7">
        <v>183000</v>
      </c>
      <c r="F9" s="9">
        <v>183000</v>
      </c>
      <c r="G9" s="44">
        <v>1680000</v>
      </c>
      <c r="H9" s="48">
        <v>200000</v>
      </c>
      <c r="I9" s="43">
        <f t="shared" ref="I9:I14" si="4">H9/G9*100</f>
        <v>11.904761904761903</v>
      </c>
      <c r="J9" s="30">
        <v>200000</v>
      </c>
      <c r="K9" s="30">
        <v>200000</v>
      </c>
      <c r="L9" s="36">
        <v>200000</v>
      </c>
    </row>
    <row r="10" spans="1:12" ht="31.2" customHeight="1" x14ac:dyDescent="0.25">
      <c r="A10" s="18"/>
      <c r="B10" s="26" t="s">
        <v>85</v>
      </c>
      <c r="C10" s="3" t="s">
        <v>116</v>
      </c>
      <c r="D10" s="7">
        <v>0</v>
      </c>
      <c r="E10" s="7">
        <v>124618</v>
      </c>
      <c r="F10" s="9">
        <v>0</v>
      </c>
      <c r="G10" s="44">
        <v>0</v>
      </c>
      <c r="H10" s="48">
        <v>0</v>
      </c>
      <c r="I10" s="43"/>
      <c r="J10" s="30">
        <v>0</v>
      </c>
      <c r="K10" s="30">
        <v>0</v>
      </c>
      <c r="L10" s="36">
        <v>0</v>
      </c>
    </row>
    <row r="11" spans="1:12" ht="26.4" x14ac:dyDescent="0.25">
      <c r="A11" s="18"/>
      <c r="B11" s="26" t="s">
        <v>85</v>
      </c>
      <c r="C11" s="3" t="s">
        <v>117</v>
      </c>
      <c r="D11" s="7">
        <v>0</v>
      </c>
      <c r="E11" s="7">
        <v>64211</v>
      </c>
      <c r="F11" s="9">
        <v>0</v>
      </c>
      <c r="G11" s="44">
        <v>0</v>
      </c>
      <c r="H11" s="48">
        <v>0</v>
      </c>
      <c r="I11" s="43"/>
      <c r="J11" s="30">
        <v>0</v>
      </c>
      <c r="K11" s="30">
        <v>0</v>
      </c>
      <c r="L11" s="36">
        <v>0</v>
      </c>
    </row>
    <row r="12" spans="1:12" s="10" customFormat="1" ht="26.4" x14ac:dyDescent="0.25">
      <c r="A12" s="18"/>
      <c r="B12" s="26" t="s">
        <v>85</v>
      </c>
      <c r="C12" s="3" t="s">
        <v>118</v>
      </c>
      <c r="D12" s="7">
        <v>0</v>
      </c>
      <c r="E12" s="7">
        <v>0</v>
      </c>
      <c r="F12" s="9">
        <v>0</v>
      </c>
      <c r="G12" s="44">
        <v>0</v>
      </c>
      <c r="H12" s="48">
        <v>0</v>
      </c>
      <c r="I12" s="43"/>
      <c r="J12" s="30">
        <v>0</v>
      </c>
      <c r="K12" s="30">
        <v>0</v>
      </c>
      <c r="L12" s="36">
        <v>0</v>
      </c>
    </row>
    <row r="13" spans="1:12" ht="26.4" x14ac:dyDescent="0.25">
      <c r="A13" s="18"/>
      <c r="B13" s="26" t="s">
        <v>85</v>
      </c>
      <c r="C13" s="3" t="s">
        <v>114</v>
      </c>
      <c r="D13" s="7">
        <v>120000</v>
      </c>
      <c r="E13" s="7">
        <v>104000</v>
      </c>
      <c r="F13" s="9">
        <v>104000</v>
      </c>
      <c r="G13" s="44">
        <v>808000</v>
      </c>
      <c r="H13" s="48">
        <v>126000</v>
      </c>
      <c r="I13" s="43">
        <f t="shared" si="4"/>
        <v>15.594059405940595</v>
      </c>
      <c r="J13" s="30">
        <v>126000</v>
      </c>
      <c r="K13" s="30">
        <v>126000</v>
      </c>
      <c r="L13" s="36">
        <v>126000</v>
      </c>
    </row>
    <row r="14" spans="1:12" ht="26.4" x14ac:dyDescent="0.25">
      <c r="A14" s="18"/>
      <c r="B14" s="26" t="s">
        <v>85</v>
      </c>
      <c r="C14" s="3" t="s">
        <v>113</v>
      </c>
      <c r="D14" s="7">
        <v>0</v>
      </c>
      <c r="E14" s="7">
        <v>0</v>
      </c>
      <c r="F14" s="9">
        <v>87000</v>
      </c>
      <c r="G14" s="44">
        <v>500500</v>
      </c>
      <c r="H14" s="48">
        <v>97000</v>
      </c>
      <c r="I14" s="43">
        <f t="shared" si="4"/>
        <v>19.380619380619379</v>
      </c>
      <c r="J14" s="30">
        <v>97000</v>
      </c>
      <c r="K14" s="30">
        <v>97000</v>
      </c>
      <c r="L14" s="36">
        <v>97000</v>
      </c>
    </row>
    <row r="15" spans="1:12" x14ac:dyDescent="0.25">
      <c r="A15" s="18"/>
      <c r="B15" s="19"/>
      <c r="C15" s="15" t="s">
        <v>21</v>
      </c>
      <c r="D15" s="14">
        <f t="shared" ref="D15:F15" si="5">SUM(D8:D14)</f>
        <v>330000</v>
      </c>
      <c r="E15" s="14">
        <f t="shared" si="5"/>
        <v>475829</v>
      </c>
      <c r="F15" s="14">
        <f t="shared" si="5"/>
        <v>374000</v>
      </c>
      <c r="G15" s="14">
        <f t="shared" ref="G15" si="6">SUM(G8:G14)</f>
        <v>2988500</v>
      </c>
      <c r="H15" s="14">
        <f t="shared" ref="H15" si="7">SUM(H8:H14)</f>
        <v>423000</v>
      </c>
      <c r="I15" s="14">
        <f>G15/F15*100</f>
        <v>799.06417112299459</v>
      </c>
      <c r="J15" s="37">
        <f>SUM(J8:J14)</f>
        <v>423000</v>
      </c>
      <c r="K15" s="37">
        <f>SUM(K8:K14)</f>
        <v>423000</v>
      </c>
      <c r="L15" s="37">
        <f>SUM(L8:L14)</f>
        <v>423000</v>
      </c>
    </row>
    <row r="16" spans="1:12" ht="26.4" x14ac:dyDescent="0.25">
      <c r="A16" s="29" t="s">
        <v>4</v>
      </c>
      <c r="B16" s="15" t="s">
        <v>91</v>
      </c>
      <c r="C16" s="32" t="s">
        <v>68</v>
      </c>
      <c r="D16" s="31">
        <v>0</v>
      </c>
      <c r="E16" s="31">
        <v>10000</v>
      </c>
      <c r="F16" s="30">
        <v>10000</v>
      </c>
      <c r="G16" s="45">
        <v>90560</v>
      </c>
      <c r="H16" s="48">
        <v>10000</v>
      </c>
      <c r="I16" s="30">
        <f>H16/G16*100</f>
        <v>11.042402826855122</v>
      </c>
      <c r="J16" s="30">
        <v>10000</v>
      </c>
      <c r="K16" s="30">
        <v>10000</v>
      </c>
      <c r="L16" s="36">
        <v>10000</v>
      </c>
    </row>
    <row r="17" spans="1:12" ht="16.2" customHeight="1" x14ac:dyDescent="0.25">
      <c r="A17" s="29"/>
      <c r="B17" s="19"/>
      <c r="C17" s="15" t="s">
        <v>21</v>
      </c>
      <c r="D17" s="14">
        <f t="shared" ref="D17:F17" si="8">SUM(D16)</f>
        <v>0</v>
      </c>
      <c r="E17" s="14">
        <f t="shared" si="8"/>
        <v>10000</v>
      </c>
      <c r="F17" s="14">
        <f t="shared" si="8"/>
        <v>10000</v>
      </c>
      <c r="G17" s="14">
        <f t="shared" ref="G17" si="9">SUM(G16)</f>
        <v>90560</v>
      </c>
      <c r="H17" s="14">
        <f t="shared" ref="H17" si="10">SUM(H16)</f>
        <v>10000</v>
      </c>
      <c r="I17" s="14">
        <f>G17/F17*100</f>
        <v>905.59999999999991</v>
      </c>
      <c r="J17" s="37">
        <f>SUM(J16)</f>
        <v>10000</v>
      </c>
      <c r="K17" s="37">
        <f>SUM(K16)</f>
        <v>10000</v>
      </c>
      <c r="L17" s="37">
        <f>SUM(L16)</f>
        <v>10000</v>
      </c>
    </row>
    <row r="18" spans="1:12" ht="38.4" customHeight="1" x14ac:dyDescent="0.25">
      <c r="A18" s="29" t="s">
        <v>5</v>
      </c>
      <c r="B18" s="15" t="s">
        <v>104</v>
      </c>
      <c r="C18" s="32" t="s">
        <v>105</v>
      </c>
      <c r="D18" s="31"/>
      <c r="E18" s="9"/>
      <c r="F18" s="9"/>
      <c r="G18" s="7">
        <v>354487</v>
      </c>
      <c r="H18" s="47">
        <v>50000</v>
      </c>
      <c r="I18" s="9">
        <f>H18/G18*100</f>
        <v>14.104889601029091</v>
      </c>
      <c r="J18" s="30">
        <v>0</v>
      </c>
      <c r="K18" s="9">
        <v>0</v>
      </c>
      <c r="L18" s="36">
        <v>0</v>
      </c>
    </row>
    <row r="19" spans="1:12" ht="16.2" customHeight="1" x14ac:dyDescent="0.25">
      <c r="A19" s="29"/>
      <c r="B19" s="19"/>
      <c r="C19" s="15" t="s">
        <v>21</v>
      </c>
      <c r="D19" s="14">
        <f>D18</f>
        <v>0</v>
      </c>
      <c r="E19" s="14">
        <f t="shared" ref="E19:I19" si="11">E18</f>
        <v>0</v>
      </c>
      <c r="F19" s="14">
        <f t="shared" si="11"/>
        <v>0</v>
      </c>
      <c r="G19" s="14">
        <f t="shared" si="11"/>
        <v>354487</v>
      </c>
      <c r="H19" s="14">
        <f t="shared" si="11"/>
        <v>50000</v>
      </c>
      <c r="I19" s="14">
        <f t="shared" si="11"/>
        <v>14.104889601029091</v>
      </c>
      <c r="J19" s="37">
        <f t="shared" ref="J19:K19" si="12">J18</f>
        <v>0</v>
      </c>
      <c r="K19" s="37">
        <f t="shared" si="12"/>
        <v>0</v>
      </c>
      <c r="L19" s="37">
        <f t="shared" ref="L19" si="13">L18</f>
        <v>0</v>
      </c>
    </row>
    <row r="20" spans="1:12" ht="49.5" customHeight="1" x14ac:dyDescent="0.25">
      <c r="A20" s="29" t="s">
        <v>6</v>
      </c>
      <c r="B20" s="13" t="s">
        <v>96</v>
      </c>
      <c r="C20" s="3" t="s">
        <v>32</v>
      </c>
      <c r="D20" s="7">
        <v>120000</v>
      </c>
      <c r="E20" s="7">
        <v>97000</v>
      </c>
      <c r="F20" s="9">
        <v>97000</v>
      </c>
      <c r="G20" s="44">
        <v>555000</v>
      </c>
      <c r="H20" s="48">
        <v>142000</v>
      </c>
      <c r="I20" s="43">
        <f>H20/G20*100</f>
        <v>25.585585585585584</v>
      </c>
      <c r="J20" s="30">
        <v>120000</v>
      </c>
      <c r="K20" s="30">
        <v>120000</v>
      </c>
      <c r="L20" s="36">
        <v>120000</v>
      </c>
    </row>
    <row r="21" spans="1:12" ht="47.25" customHeight="1" x14ac:dyDescent="0.25">
      <c r="A21" s="18"/>
      <c r="B21" s="26" t="s">
        <v>96</v>
      </c>
      <c r="C21" s="3" t="s">
        <v>119</v>
      </c>
      <c r="D21" s="7">
        <v>790000</v>
      </c>
      <c r="E21" s="7">
        <v>820000</v>
      </c>
      <c r="F21" s="30">
        <v>1000000</v>
      </c>
      <c r="G21" s="44">
        <v>4360000</v>
      </c>
      <c r="H21" s="48">
        <v>1350000</v>
      </c>
      <c r="I21" s="43">
        <f>H21/G21*100</f>
        <v>30.963302752293576</v>
      </c>
      <c r="J21" s="30">
        <v>1100000</v>
      </c>
      <c r="K21" s="30">
        <v>1100000</v>
      </c>
      <c r="L21" s="36">
        <v>1100000</v>
      </c>
    </row>
    <row r="22" spans="1:12" x14ac:dyDescent="0.25">
      <c r="A22" s="18"/>
      <c r="B22" s="19"/>
      <c r="C22" s="15" t="s">
        <v>21</v>
      </c>
      <c r="D22" s="14">
        <f t="shared" ref="D22:F22" si="14">SUM(D20:D21)</f>
        <v>910000</v>
      </c>
      <c r="E22" s="14">
        <f t="shared" si="14"/>
        <v>917000</v>
      </c>
      <c r="F22" s="14">
        <f t="shared" si="14"/>
        <v>1097000</v>
      </c>
      <c r="G22" s="14">
        <f t="shared" ref="G22" si="15">SUM(G20:G21)</f>
        <v>4915000</v>
      </c>
      <c r="H22" s="14">
        <f t="shared" ref="H22" si="16">SUM(H20:H21)</f>
        <v>1492000</v>
      </c>
      <c r="I22" s="14">
        <f>G22/F22*100</f>
        <v>448.04010938924341</v>
      </c>
      <c r="J22" s="37">
        <f>SUM(J20:J21)</f>
        <v>1220000</v>
      </c>
      <c r="K22" s="37">
        <f>SUM(K20:K21)</f>
        <v>1220000</v>
      </c>
      <c r="L22" s="37">
        <f>SUM(L20:L21)</f>
        <v>1220000</v>
      </c>
    </row>
    <row r="23" spans="1:12" ht="39.6" x14ac:dyDescent="0.25">
      <c r="A23" s="18" t="s">
        <v>1</v>
      </c>
      <c r="B23" s="13" t="s">
        <v>120</v>
      </c>
      <c r="C23" s="3" t="s">
        <v>70</v>
      </c>
      <c r="D23" s="7">
        <v>0</v>
      </c>
      <c r="E23" s="7">
        <v>0</v>
      </c>
      <c r="F23" s="9">
        <v>8000</v>
      </c>
      <c r="G23" s="44">
        <v>2591000</v>
      </c>
      <c r="H23" s="48">
        <v>50000</v>
      </c>
      <c r="I23" s="9">
        <f>H23/G23*100</f>
        <v>1.9297568506368199</v>
      </c>
      <c r="J23" s="30">
        <v>40000</v>
      </c>
      <c r="K23" s="30">
        <v>40000</v>
      </c>
      <c r="L23" s="36">
        <v>40000</v>
      </c>
    </row>
    <row r="24" spans="1:12" x14ac:dyDescent="0.25">
      <c r="A24" s="18"/>
      <c r="B24" s="19"/>
      <c r="C24" s="15" t="s">
        <v>21</v>
      </c>
      <c r="D24" s="14">
        <f t="shared" ref="D24:F24" si="17">SUM(D23)</f>
        <v>0</v>
      </c>
      <c r="E24" s="14">
        <f t="shared" si="17"/>
        <v>0</v>
      </c>
      <c r="F24" s="14">
        <f t="shared" si="17"/>
        <v>8000</v>
      </c>
      <c r="G24" s="14">
        <f t="shared" ref="G24" si="18">SUM(G23)</f>
        <v>2591000</v>
      </c>
      <c r="H24" s="14">
        <f t="shared" ref="H24" si="19">SUM(H23)</f>
        <v>50000</v>
      </c>
      <c r="I24" s="37">
        <f>G24/F24*100</f>
        <v>32387.5</v>
      </c>
      <c r="J24" s="37">
        <f>SUM(J23)</f>
        <v>40000</v>
      </c>
      <c r="K24" s="37">
        <f>SUM(K23)</f>
        <v>40000</v>
      </c>
      <c r="L24" s="37">
        <f>SUM(L23)</f>
        <v>40000</v>
      </c>
    </row>
    <row r="25" spans="1:12" ht="39.6" x14ac:dyDescent="0.25">
      <c r="A25" s="18" t="s">
        <v>3</v>
      </c>
      <c r="B25" s="13" t="s">
        <v>8</v>
      </c>
      <c r="C25" s="3" t="s">
        <v>48</v>
      </c>
      <c r="D25" s="7">
        <v>617500</v>
      </c>
      <c r="E25" s="7">
        <v>638000</v>
      </c>
      <c r="F25" s="9">
        <v>800000</v>
      </c>
      <c r="G25" s="44">
        <v>7753000</v>
      </c>
      <c r="H25" s="48">
        <v>950000</v>
      </c>
      <c r="I25" s="43">
        <f>H25/G25*100</f>
        <v>12.253321294982587</v>
      </c>
      <c r="J25" s="30">
        <v>850000</v>
      </c>
      <c r="K25" s="30">
        <v>850000</v>
      </c>
      <c r="L25" s="36">
        <v>850000</v>
      </c>
    </row>
    <row r="26" spans="1:12" ht="16.2" customHeight="1" x14ac:dyDescent="0.25">
      <c r="A26" s="18"/>
      <c r="B26" s="19"/>
      <c r="C26" s="15" t="s">
        <v>21</v>
      </c>
      <c r="D26" s="14">
        <f t="shared" ref="D26:F26" si="20">SUM(D25)</f>
        <v>617500</v>
      </c>
      <c r="E26" s="14">
        <f t="shared" si="20"/>
        <v>638000</v>
      </c>
      <c r="F26" s="14">
        <f t="shared" si="20"/>
        <v>800000</v>
      </c>
      <c r="G26" s="14">
        <f t="shared" ref="G26" si="21">SUM(G25)</f>
        <v>7753000</v>
      </c>
      <c r="H26" s="14">
        <f t="shared" ref="H26" si="22">SUM(H25)</f>
        <v>950000</v>
      </c>
      <c r="I26" s="14">
        <f>G26/F26*100</f>
        <v>969.125</v>
      </c>
      <c r="J26" s="37">
        <f>SUM(J25)</f>
        <v>850000</v>
      </c>
      <c r="K26" s="37">
        <f>SUM(K25)</f>
        <v>850000</v>
      </c>
      <c r="L26" s="37">
        <f>SUM(L25)</f>
        <v>850000</v>
      </c>
    </row>
    <row r="27" spans="1:12" ht="26.4" x14ac:dyDescent="0.25">
      <c r="A27" s="29" t="s">
        <v>9</v>
      </c>
      <c r="B27" s="26" t="s">
        <v>78</v>
      </c>
      <c r="C27" s="3" t="s">
        <v>79</v>
      </c>
      <c r="D27" s="7">
        <v>0</v>
      </c>
      <c r="E27" s="7">
        <v>0</v>
      </c>
      <c r="F27" s="9">
        <v>0</v>
      </c>
      <c r="G27" s="44">
        <v>466872</v>
      </c>
      <c r="H27" s="48">
        <v>20000</v>
      </c>
      <c r="I27" s="43">
        <f>H27/G27*100</f>
        <v>4.2838294007779432</v>
      </c>
      <c r="J27" s="30">
        <v>10000</v>
      </c>
      <c r="K27" s="30">
        <v>10000</v>
      </c>
      <c r="L27" s="36">
        <v>10000</v>
      </c>
    </row>
    <row r="28" spans="1:12" ht="28.2" customHeight="1" x14ac:dyDescent="0.25">
      <c r="A28" s="29"/>
      <c r="B28" s="26" t="s">
        <v>78</v>
      </c>
      <c r="C28" s="3" t="s">
        <v>80</v>
      </c>
      <c r="D28" s="7">
        <v>0</v>
      </c>
      <c r="E28" s="7">
        <v>0</v>
      </c>
      <c r="F28" s="9">
        <v>0</v>
      </c>
      <c r="G28" s="44">
        <v>2789276</v>
      </c>
      <c r="H28" s="48">
        <v>10000</v>
      </c>
      <c r="I28" s="43">
        <f>H28/G28*100</f>
        <v>0.35851597332067531</v>
      </c>
      <c r="J28" s="30">
        <v>0</v>
      </c>
      <c r="K28" s="30">
        <v>0</v>
      </c>
      <c r="L28" s="36">
        <v>0</v>
      </c>
    </row>
    <row r="29" spans="1:12" x14ac:dyDescent="0.25">
      <c r="A29" s="29"/>
      <c r="B29" s="19"/>
      <c r="C29" s="15" t="s">
        <v>21</v>
      </c>
      <c r="D29" s="14">
        <f t="shared" ref="D29:F29" si="23">SUM(D27:D28)</f>
        <v>0</v>
      </c>
      <c r="E29" s="14">
        <f t="shared" si="23"/>
        <v>0</v>
      </c>
      <c r="F29" s="14">
        <f t="shared" si="23"/>
        <v>0</v>
      </c>
      <c r="G29" s="14">
        <f t="shared" ref="G29" si="24">SUM(G27:G28)</f>
        <v>3256148</v>
      </c>
      <c r="H29" s="14">
        <f t="shared" ref="H29" si="25">SUM(H27:H28)</f>
        <v>30000</v>
      </c>
      <c r="I29" s="14">
        <f>SUM(I27:I28)</f>
        <v>4.6423453740986185</v>
      </c>
      <c r="J29" s="37">
        <f>SUM(J27:J28)</f>
        <v>10000</v>
      </c>
      <c r="K29" s="37">
        <f>SUM(K27:K28)</f>
        <v>10000</v>
      </c>
      <c r="L29" s="37">
        <f>SUM(L27:L28)</f>
        <v>10000</v>
      </c>
    </row>
    <row r="30" spans="1:12" ht="25.5" customHeight="1" x14ac:dyDescent="0.25">
      <c r="A30" s="18" t="s">
        <v>10</v>
      </c>
      <c r="B30" s="13" t="s">
        <v>92</v>
      </c>
      <c r="C30" s="3" t="s">
        <v>77</v>
      </c>
      <c r="D30" s="7">
        <v>90000</v>
      </c>
      <c r="E30" s="7">
        <v>69156</v>
      </c>
      <c r="F30" s="9">
        <v>0</v>
      </c>
      <c r="G30" s="9">
        <v>0</v>
      </c>
      <c r="H30" s="46">
        <v>0</v>
      </c>
      <c r="I30" s="43"/>
      <c r="J30" s="30">
        <v>0</v>
      </c>
      <c r="K30" s="30">
        <v>0</v>
      </c>
      <c r="L30" s="36">
        <v>0</v>
      </c>
    </row>
    <row r="31" spans="1:12" x14ac:dyDescent="0.25">
      <c r="A31" s="18"/>
      <c r="B31" s="19"/>
      <c r="C31" s="15" t="s">
        <v>21</v>
      </c>
      <c r="D31" s="14">
        <f t="shared" ref="D31:F31" si="26">SUM(D30)</f>
        <v>90000</v>
      </c>
      <c r="E31" s="14">
        <f t="shared" si="26"/>
        <v>69156</v>
      </c>
      <c r="F31" s="14">
        <f t="shared" si="26"/>
        <v>0</v>
      </c>
      <c r="G31" s="14">
        <f t="shared" ref="G31" si="27">SUM(G30)</f>
        <v>0</v>
      </c>
      <c r="H31" s="14">
        <f t="shared" ref="H31" si="28">SUM(H30)</f>
        <v>0</v>
      </c>
      <c r="I31" s="14">
        <f>I30</f>
        <v>0</v>
      </c>
      <c r="J31" s="37">
        <f>SUM(J30)</f>
        <v>0</v>
      </c>
      <c r="K31" s="37">
        <f>SUM(K30)</f>
        <v>0</v>
      </c>
      <c r="L31" s="37">
        <f>SUM(L30)</f>
        <v>0</v>
      </c>
    </row>
    <row r="32" spans="1:12" ht="28.95" customHeight="1" x14ac:dyDescent="0.25">
      <c r="A32" s="18" t="s">
        <v>11</v>
      </c>
      <c r="B32" s="13" t="s">
        <v>93</v>
      </c>
      <c r="C32" s="3" t="s">
        <v>121</v>
      </c>
      <c r="D32" s="7">
        <v>150000</v>
      </c>
      <c r="E32" s="7">
        <v>127000</v>
      </c>
      <c r="F32" s="9">
        <v>157000</v>
      </c>
      <c r="G32" s="44">
        <v>1515801</v>
      </c>
      <c r="H32" s="48">
        <v>365000</v>
      </c>
      <c r="I32" s="43">
        <f>H32/G32*100</f>
        <v>24.079678005226278</v>
      </c>
      <c r="J32" s="30">
        <v>250000</v>
      </c>
      <c r="K32" s="30">
        <v>250000</v>
      </c>
      <c r="L32" s="36">
        <v>250000</v>
      </c>
    </row>
    <row r="33" spans="1:12" ht="26.4" x14ac:dyDescent="0.25">
      <c r="A33" s="18"/>
      <c r="B33" s="26" t="s">
        <v>93</v>
      </c>
      <c r="C33" s="3" t="s">
        <v>122</v>
      </c>
      <c r="D33" s="7">
        <v>190000</v>
      </c>
      <c r="E33" s="7">
        <v>167000</v>
      </c>
      <c r="F33" s="9">
        <v>197000</v>
      </c>
      <c r="G33" s="44">
        <v>732564</v>
      </c>
      <c r="H33" s="48">
        <v>250000</v>
      </c>
      <c r="I33" s="43">
        <f t="shared" ref="I33:I35" si="29">H33/G33*100</f>
        <v>34.126711113295222</v>
      </c>
      <c r="J33" s="30">
        <v>200000</v>
      </c>
      <c r="K33" s="30">
        <v>200000</v>
      </c>
      <c r="L33" s="36">
        <v>200000</v>
      </c>
    </row>
    <row r="34" spans="1:12" ht="26.4" x14ac:dyDescent="0.25">
      <c r="A34" s="18"/>
      <c r="B34" s="26" t="s">
        <v>93</v>
      </c>
      <c r="C34" s="3" t="s">
        <v>123</v>
      </c>
      <c r="D34" s="7">
        <v>150000</v>
      </c>
      <c r="E34" s="7">
        <v>182000</v>
      </c>
      <c r="F34" s="9">
        <v>182000</v>
      </c>
      <c r="G34" s="44">
        <v>808060</v>
      </c>
      <c r="H34" s="48">
        <v>250000</v>
      </c>
      <c r="I34" s="43">
        <f t="shared" si="29"/>
        <v>30.938296661139024</v>
      </c>
      <c r="J34" s="30">
        <v>200000</v>
      </c>
      <c r="K34" s="30">
        <v>200000</v>
      </c>
      <c r="L34" s="36">
        <v>200000</v>
      </c>
    </row>
    <row r="35" spans="1:12" ht="26.4" x14ac:dyDescent="0.25">
      <c r="A35" s="18"/>
      <c r="B35" s="26" t="s">
        <v>93</v>
      </c>
      <c r="C35" s="3" t="s">
        <v>124</v>
      </c>
      <c r="D35" s="7">
        <v>85000</v>
      </c>
      <c r="E35" s="7">
        <v>75000</v>
      </c>
      <c r="F35" s="30">
        <v>100000</v>
      </c>
      <c r="G35" s="44">
        <v>572380</v>
      </c>
      <c r="H35" s="48">
        <v>210000</v>
      </c>
      <c r="I35" s="43">
        <f t="shared" si="29"/>
        <v>36.68891295992173</v>
      </c>
      <c r="J35" s="30">
        <v>150000</v>
      </c>
      <c r="K35" s="30">
        <v>150000</v>
      </c>
      <c r="L35" s="36">
        <v>150000</v>
      </c>
    </row>
    <row r="36" spans="1:12" x14ac:dyDescent="0.25">
      <c r="A36" s="18"/>
      <c r="B36" s="19"/>
      <c r="C36" s="15" t="s">
        <v>21</v>
      </c>
      <c r="D36" s="14">
        <f t="shared" ref="D36:F36" si="30">SUM(D32:D35)</f>
        <v>575000</v>
      </c>
      <c r="E36" s="14">
        <f t="shared" si="30"/>
        <v>551000</v>
      </c>
      <c r="F36" s="14">
        <f t="shared" si="30"/>
        <v>636000</v>
      </c>
      <c r="G36" s="14">
        <f t="shared" ref="G36" si="31">SUM(G32:G35)</f>
        <v>3628805</v>
      </c>
      <c r="H36" s="14">
        <f t="shared" ref="H36" si="32">SUM(H32:H35)</f>
        <v>1075000</v>
      </c>
      <c r="I36" s="14">
        <f>G36/F36*100</f>
        <v>570.566823899371</v>
      </c>
      <c r="J36" s="37">
        <f>SUM(J32:J35)</f>
        <v>800000</v>
      </c>
      <c r="K36" s="37">
        <f>SUM(K32:K35)</f>
        <v>800000</v>
      </c>
      <c r="L36" s="37">
        <f>SUM(L32:L35)</f>
        <v>800000</v>
      </c>
    </row>
    <row r="37" spans="1:12" ht="20.399999999999999" customHeight="1" x14ac:dyDescent="0.25">
      <c r="A37" s="18" t="s">
        <v>12</v>
      </c>
      <c r="B37" s="13" t="s">
        <v>125</v>
      </c>
      <c r="C37" s="3" t="s">
        <v>87</v>
      </c>
      <c r="D37" s="7">
        <v>0</v>
      </c>
      <c r="E37" s="7">
        <v>100000</v>
      </c>
      <c r="F37" s="9">
        <v>0</v>
      </c>
      <c r="G37" s="44">
        <v>4038620</v>
      </c>
      <c r="H37" s="48">
        <v>370000</v>
      </c>
      <c r="I37" s="43">
        <f>H37/G37*100</f>
        <v>9.1615452803185242</v>
      </c>
      <c r="J37" s="30">
        <v>0</v>
      </c>
      <c r="K37" s="30">
        <v>0</v>
      </c>
      <c r="L37" s="36">
        <v>0</v>
      </c>
    </row>
    <row r="38" spans="1:12" x14ac:dyDescent="0.25">
      <c r="A38" s="18"/>
      <c r="B38" s="19"/>
      <c r="C38" s="15" t="s">
        <v>21</v>
      </c>
      <c r="D38" s="14">
        <f t="shared" ref="D38:F38" si="33">SUM(D37)</f>
        <v>0</v>
      </c>
      <c r="E38" s="14">
        <f t="shared" si="33"/>
        <v>100000</v>
      </c>
      <c r="F38" s="14">
        <f t="shared" si="33"/>
        <v>0</v>
      </c>
      <c r="G38" s="14">
        <f t="shared" ref="G38" si="34">SUM(G37)</f>
        <v>4038620</v>
      </c>
      <c r="H38" s="14">
        <f t="shared" ref="H38" si="35">SUM(H37)</f>
        <v>370000</v>
      </c>
      <c r="I38" s="14">
        <f>I37</f>
        <v>9.1615452803185242</v>
      </c>
      <c r="J38" s="37">
        <f>SUM(J37)</f>
        <v>0</v>
      </c>
      <c r="K38" s="37">
        <f>SUM(K37)</f>
        <v>0</v>
      </c>
      <c r="L38" s="37">
        <f>SUM(L37)</f>
        <v>0</v>
      </c>
    </row>
    <row r="39" spans="1:12" ht="26.4" x14ac:dyDescent="0.25">
      <c r="A39" s="18" t="s">
        <v>13</v>
      </c>
      <c r="B39" s="13" t="s">
        <v>126</v>
      </c>
      <c r="C39" s="3" t="s">
        <v>33</v>
      </c>
      <c r="D39" s="7">
        <v>295000</v>
      </c>
      <c r="E39" s="7">
        <v>235000</v>
      </c>
      <c r="F39" s="9">
        <v>300000</v>
      </c>
      <c r="G39" s="44">
        <v>1064625</v>
      </c>
      <c r="H39" s="48">
        <v>305000</v>
      </c>
      <c r="I39" s="43">
        <f>H39/G39*100</f>
        <v>28.648585182576024</v>
      </c>
      <c r="J39" s="30">
        <v>300000</v>
      </c>
      <c r="K39" s="30">
        <v>300000</v>
      </c>
      <c r="L39" s="36">
        <v>300000</v>
      </c>
    </row>
    <row r="40" spans="1:12" ht="26.4" x14ac:dyDescent="0.25">
      <c r="A40" s="18"/>
      <c r="B40" s="26" t="s">
        <v>126</v>
      </c>
      <c r="C40" s="3" t="s">
        <v>127</v>
      </c>
      <c r="D40" s="7">
        <v>97500</v>
      </c>
      <c r="E40" s="7">
        <v>75000</v>
      </c>
      <c r="F40" s="30">
        <v>135000</v>
      </c>
      <c r="G40" s="44">
        <v>724614</v>
      </c>
      <c r="H40" s="48">
        <v>135000</v>
      </c>
      <c r="I40" s="43">
        <f t="shared" ref="I40:I42" si="36">H40/G40*100</f>
        <v>18.630608848297161</v>
      </c>
      <c r="J40" s="30">
        <v>135000</v>
      </c>
      <c r="K40" s="30">
        <v>135000</v>
      </c>
      <c r="L40" s="36">
        <v>135000</v>
      </c>
    </row>
    <row r="41" spans="1:12" ht="26.4" x14ac:dyDescent="0.25">
      <c r="A41" s="29"/>
      <c r="B41" s="26" t="s">
        <v>126</v>
      </c>
      <c r="C41" s="28" t="s">
        <v>66</v>
      </c>
      <c r="D41" s="7">
        <v>70000</v>
      </c>
      <c r="E41" s="7">
        <v>120000</v>
      </c>
      <c r="F41" s="9">
        <v>160000</v>
      </c>
      <c r="G41" s="7">
        <v>1104384</v>
      </c>
      <c r="H41" s="47">
        <v>160000</v>
      </c>
      <c r="I41" s="43">
        <f t="shared" si="36"/>
        <v>14.48771441817339</v>
      </c>
      <c r="J41" s="30">
        <v>130000</v>
      </c>
      <c r="K41" s="30">
        <v>130000</v>
      </c>
      <c r="L41" s="36">
        <v>130000</v>
      </c>
    </row>
    <row r="42" spans="1:12" ht="26.4" x14ac:dyDescent="0.25">
      <c r="A42" s="18"/>
      <c r="B42" s="26" t="s">
        <v>126</v>
      </c>
      <c r="C42" s="28" t="s">
        <v>128</v>
      </c>
      <c r="D42" s="7"/>
      <c r="E42" s="7">
        <v>359250</v>
      </c>
      <c r="F42" s="9">
        <v>415000</v>
      </c>
      <c r="G42" s="7">
        <v>1030694</v>
      </c>
      <c r="H42" s="47">
        <v>415000</v>
      </c>
      <c r="I42" s="43">
        <f t="shared" si="36"/>
        <v>40.264132710581414</v>
      </c>
      <c r="J42" s="30">
        <v>415000</v>
      </c>
      <c r="K42" s="30">
        <v>415000</v>
      </c>
      <c r="L42" s="36">
        <v>415000</v>
      </c>
    </row>
    <row r="43" spans="1:12" x14ac:dyDescent="0.25">
      <c r="A43" s="18"/>
      <c r="B43" s="19"/>
      <c r="C43" s="15" t="s">
        <v>21</v>
      </c>
      <c r="D43" s="14">
        <f t="shared" ref="D43:F43" si="37">SUM(D39:D42)</f>
        <v>462500</v>
      </c>
      <c r="E43" s="14">
        <f t="shared" si="37"/>
        <v>789250</v>
      </c>
      <c r="F43" s="14">
        <f t="shared" si="37"/>
        <v>1010000</v>
      </c>
      <c r="G43" s="14">
        <f t="shared" ref="G43" si="38">SUM(G39:G42)</f>
        <v>3924317</v>
      </c>
      <c r="H43" s="14">
        <f t="shared" ref="H43" si="39">SUM(H39:H42)</f>
        <v>1015000</v>
      </c>
      <c r="I43" s="14">
        <f>G43/F43*100</f>
        <v>388.54623762376235</v>
      </c>
      <c r="J43" s="37">
        <f>SUM(J39:J42)</f>
        <v>980000</v>
      </c>
      <c r="K43" s="37">
        <f>SUM(K39:K42)</f>
        <v>980000</v>
      </c>
      <c r="L43" s="37">
        <f>SUM(L39:L42)</f>
        <v>980000</v>
      </c>
    </row>
    <row r="44" spans="1:12" ht="26.4" x14ac:dyDescent="0.25">
      <c r="A44" s="18" t="s">
        <v>16</v>
      </c>
      <c r="B44" s="13" t="s">
        <v>129</v>
      </c>
      <c r="C44" s="3" t="s">
        <v>34</v>
      </c>
      <c r="D44" s="7">
        <v>85500</v>
      </c>
      <c r="E44" s="7">
        <v>85000</v>
      </c>
      <c r="F44" s="9">
        <v>130000</v>
      </c>
      <c r="G44" s="44">
        <v>510527</v>
      </c>
      <c r="H44" s="48">
        <v>130000</v>
      </c>
      <c r="I44" s="43">
        <f>H44/G44*100</f>
        <v>25.463883398919158</v>
      </c>
      <c r="J44" s="30">
        <v>130000</v>
      </c>
      <c r="K44" s="30">
        <v>130000</v>
      </c>
      <c r="L44" s="36">
        <v>130000</v>
      </c>
    </row>
    <row r="45" spans="1:12" ht="26.4" x14ac:dyDescent="0.25">
      <c r="A45" s="18"/>
      <c r="B45" s="26" t="s">
        <v>129</v>
      </c>
      <c r="C45" s="3" t="s">
        <v>35</v>
      </c>
      <c r="D45" s="7">
        <v>145000</v>
      </c>
      <c r="E45" s="7">
        <v>113000</v>
      </c>
      <c r="F45" s="9">
        <v>149000</v>
      </c>
      <c r="G45" s="44">
        <v>580872</v>
      </c>
      <c r="H45" s="48">
        <v>165000</v>
      </c>
      <c r="I45" s="43">
        <f t="shared" ref="I45:I47" si="40">H45/G45*100</f>
        <v>28.405569557492871</v>
      </c>
      <c r="J45" s="30">
        <v>165000</v>
      </c>
      <c r="K45" s="30">
        <v>165000</v>
      </c>
      <c r="L45" s="36">
        <v>165000</v>
      </c>
    </row>
    <row r="46" spans="1:12" ht="26.4" x14ac:dyDescent="0.25">
      <c r="A46" s="18"/>
      <c r="B46" s="26" t="s">
        <v>129</v>
      </c>
      <c r="C46" s="3" t="s">
        <v>36</v>
      </c>
      <c r="D46" s="7">
        <v>0</v>
      </c>
      <c r="E46" s="7">
        <v>0</v>
      </c>
      <c r="F46" s="30">
        <v>0</v>
      </c>
      <c r="G46" s="44">
        <v>0</v>
      </c>
      <c r="H46" s="48">
        <v>0</v>
      </c>
      <c r="I46" s="43"/>
      <c r="J46" s="30">
        <v>0</v>
      </c>
      <c r="K46" s="30">
        <v>0</v>
      </c>
      <c r="L46" s="36">
        <v>0</v>
      </c>
    </row>
    <row r="47" spans="1:12" ht="39.6" x14ac:dyDescent="0.25">
      <c r="A47" s="18"/>
      <c r="B47" s="26" t="s">
        <v>129</v>
      </c>
      <c r="C47" s="3" t="s">
        <v>88</v>
      </c>
      <c r="D47" s="7">
        <v>220000</v>
      </c>
      <c r="E47" s="7">
        <v>199000</v>
      </c>
      <c r="F47" s="30">
        <v>290000</v>
      </c>
      <c r="G47" s="44">
        <v>3405125</v>
      </c>
      <c r="H47" s="48">
        <v>300000</v>
      </c>
      <c r="I47" s="43">
        <f t="shared" si="40"/>
        <v>8.8102492566352186</v>
      </c>
      <c r="J47" s="30">
        <v>300000</v>
      </c>
      <c r="K47" s="30">
        <v>300000</v>
      </c>
      <c r="L47" s="36">
        <v>300000</v>
      </c>
    </row>
    <row r="48" spans="1:12" x14ac:dyDescent="0.25">
      <c r="A48" s="18"/>
      <c r="B48" s="19"/>
      <c r="C48" s="15" t="s">
        <v>21</v>
      </c>
      <c r="D48" s="14">
        <f t="shared" ref="D48:F48" si="41">SUM(D44:D47)</f>
        <v>450500</v>
      </c>
      <c r="E48" s="14">
        <f t="shared" si="41"/>
        <v>397000</v>
      </c>
      <c r="F48" s="14">
        <f t="shared" si="41"/>
        <v>569000</v>
      </c>
      <c r="G48" s="14">
        <f t="shared" ref="G48" si="42">SUM(G44:G47)</f>
        <v>4496524</v>
      </c>
      <c r="H48" s="14">
        <f t="shared" ref="H48" si="43">SUM(H44:H47)</f>
        <v>595000</v>
      </c>
      <c r="I48" s="14">
        <f>G48/F48*100</f>
        <v>790.2502636203867</v>
      </c>
      <c r="J48" s="37">
        <f>SUM(J44:J47)</f>
        <v>595000</v>
      </c>
      <c r="K48" s="37">
        <f>SUM(K44:K47)</f>
        <v>595000</v>
      </c>
      <c r="L48" s="37">
        <f>SUM(L44:L47)</f>
        <v>595000</v>
      </c>
    </row>
    <row r="49" spans="1:12" ht="26.4" x14ac:dyDescent="0.25">
      <c r="A49" s="18" t="s">
        <v>24</v>
      </c>
      <c r="B49" s="13" t="s">
        <v>18</v>
      </c>
      <c r="C49" s="3" t="s">
        <v>54</v>
      </c>
      <c r="D49" s="7">
        <v>550000</v>
      </c>
      <c r="E49" s="7">
        <v>119750</v>
      </c>
      <c r="F49" s="9"/>
      <c r="G49" s="9"/>
      <c r="H49" s="46"/>
      <c r="I49" s="43"/>
      <c r="J49" s="30"/>
      <c r="K49" s="30"/>
      <c r="L49" s="36"/>
    </row>
    <row r="50" spans="1:12" ht="26.4" x14ac:dyDescent="0.25">
      <c r="A50" s="18"/>
      <c r="B50" s="13" t="s">
        <v>18</v>
      </c>
      <c r="C50" s="3" t="s">
        <v>53</v>
      </c>
      <c r="D50" s="7">
        <v>200000</v>
      </c>
      <c r="E50" s="7">
        <v>157000</v>
      </c>
      <c r="F50" s="9">
        <v>45791</v>
      </c>
      <c r="G50" s="7">
        <v>0</v>
      </c>
      <c r="H50" s="47">
        <v>0</v>
      </c>
      <c r="I50" s="43">
        <f>G50/F50*100</f>
        <v>0</v>
      </c>
      <c r="J50" s="30"/>
      <c r="K50" s="30"/>
      <c r="L50" s="36"/>
    </row>
    <row r="51" spans="1:12" x14ac:dyDescent="0.25">
      <c r="A51" s="18"/>
      <c r="B51" s="19"/>
      <c r="C51" s="15" t="s">
        <v>21</v>
      </c>
      <c r="D51" s="14">
        <f t="shared" ref="D51:F51" si="44">SUM(D49:D50)</f>
        <v>750000</v>
      </c>
      <c r="E51" s="14">
        <f t="shared" si="44"/>
        <v>276750</v>
      </c>
      <c r="F51" s="14">
        <f t="shared" si="44"/>
        <v>45791</v>
      </c>
      <c r="G51" s="14">
        <f t="shared" ref="G51" si="45">SUM(G49:G50)</f>
        <v>0</v>
      </c>
      <c r="H51" s="14">
        <f t="shared" ref="H51" si="46">SUM(H49:H50)</f>
        <v>0</v>
      </c>
      <c r="I51" s="14">
        <f>G51/F51*100</f>
        <v>0</v>
      </c>
      <c r="J51" s="37">
        <f>SUM(J49:J50)</f>
        <v>0</v>
      </c>
      <c r="K51" s="37">
        <f t="shared" ref="K51" si="47">SUM(K49:K50)</f>
        <v>0</v>
      </c>
      <c r="L51" s="37">
        <f>SUM(L49:L50)</f>
        <v>0</v>
      </c>
    </row>
    <row r="52" spans="1:12" x14ac:dyDescent="0.25">
      <c r="A52" s="18" t="s">
        <v>25</v>
      </c>
      <c r="B52" s="13" t="s">
        <v>15</v>
      </c>
      <c r="C52" s="3" t="s">
        <v>37</v>
      </c>
      <c r="D52" s="7">
        <v>770000</v>
      </c>
      <c r="E52" s="7">
        <v>672000</v>
      </c>
      <c r="F52" s="9">
        <v>800000</v>
      </c>
      <c r="G52" s="44">
        <v>3631200</v>
      </c>
      <c r="H52" s="48">
        <v>880000</v>
      </c>
      <c r="I52" s="43">
        <f>H52/G52*100</f>
        <v>24.234412866270102</v>
      </c>
      <c r="J52" s="30">
        <v>800000</v>
      </c>
      <c r="K52" s="30">
        <v>800000</v>
      </c>
      <c r="L52" s="36">
        <v>800000</v>
      </c>
    </row>
    <row r="53" spans="1:12" x14ac:dyDescent="0.25">
      <c r="A53" s="18"/>
      <c r="B53" s="13" t="s">
        <v>15</v>
      </c>
      <c r="C53" s="3" t="s">
        <v>38</v>
      </c>
      <c r="D53" s="7">
        <v>500000</v>
      </c>
      <c r="E53" s="7">
        <v>500000</v>
      </c>
      <c r="F53" s="9">
        <v>500000</v>
      </c>
      <c r="G53" s="44">
        <v>2877800</v>
      </c>
      <c r="H53" s="48">
        <v>580000</v>
      </c>
      <c r="I53" s="43">
        <f t="shared" ref="I53:I65" si="48">H53/G53*100</f>
        <v>20.154284522899438</v>
      </c>
      <c r="J53" s="30">
        <v>500000</v>
      </c>
      <c r="K53" s="30">
        <v>500000</v>
      </c>
      <c r="L53" s="36">
        <v>500000</v>
      </c>
    </row>
    <row r="54" spans="1:12" ht="39.6" x14ac:dyDescent="0.25">
      <c r="A54" s="18"/>
      <c r="B54" s="13" t="s">
        <v>15</v>
      </c>
      <c r="C54" s="3" t="s">
        <v>39</v>
      </c>
      <c r="D54" s="7">
        <v>350000</v>
      </c>
      <c r="E54" s="7">
        <v>305000</v>
      </c>
      <c r="F54" s="9">
        <v>305000</v>
      </c>
      <c r="G54" s="44">
        <v>4684800</v>
      </c>
      <c r="H54" s="48">
        <v>500000</v>
      </c>
      <c r="I54" s="43">
        <f t="shared" si="48"/>
        <v>10.672814207650273</v>
      </c>
      <c r="J54" s="30">
        <v>305000</v>
      </c>
      <c r="K54" s="30">
        <v>305000</v>
      </c>
      <c r="L54" s="36">
        <v>305000</v>
      </c>
    </row>
    <row r="55" spans="1:12" ht="39.6" x14ac:dyDescent="0.25">
      <c r="A55" s="18"/>
      <c r="B55" s="13" t="s">
        <v>15</v>
      </c>
      <c r="C55" s="3" t="s">
        <v>40</v>
      </c>
      <c r="D55" s="7">
        <v>0</v>
      </c>
      <c r="E55" s="7">
        <v>143216</v>
      </c>
      <c r="F55" s="9">
        <v>400000</v>
      </c>
      <c r="G55" s="44">
        <v>1442000</v>
      </c>
      <c r="H55" s="48">
        <v>300000</v>
      </c>
      <c r="I55" s="43">
        <f t="shared" si="48"/>
        <v>20.804438280166433</v>
      </c>
      <c r="J55" s="30">
        <v>0</v>
      </c>
      <c r="K55" s="30">
        <v>0</v>
      </c>
      <c r="L55" s="36">
        <v>0</v>
      </c>
    </row>
    <row r="56" spans="1:12" ht="26.4" x14ac:dyDescent="0.25">
      <c r="A56" s="18"/>
      <c r="B56" s="13" t="s">
        <v>15</v>
      </c>
      <c r="C56" s="5" t="s">
        <v>130</v>
      </c>
      <c r="D56" s="7">
        <v>550000</v>
      </c>
      <c r="E56" s="7">
        <v>550000</v>
      </c>
      <c r="F56" s="9">
        <v>550000</v>
      </c>
      <c r="G56" s="42">
        <v>2450200</v>
      </c>
      <c r="H56" s="47">
        <v>750000</v>
      </c>
      <c r="I56" s="43">
        <f t="shared" si="48"/>
        <v>30.609746143171986</v>
      </c>
      <c r="J56" s="30">
        <v>550000</v>
      </c>
      <c r="K56" s="30">
        <v>550000</v>
      </c>
      <c r="L56" s="36">
        <v>550000</v>
      </c>
    </row>
    <row r="57" spans="1:12" x14ac:dyDescent="0.25">
      <c r="A57" s="18"/>
      <c r="B57" s="13" t="s">
        <v>15</v>
      </c>
      <c r="C57" s="3" t="s">
        <v>41</v>
      </c>
      <c r="D57" s="7">
        <v>800000</v>
      </c>
      <c r="E57" s="7">
        <v>759000</v>
      </c>
      <c r="F57" s="30">
        <v>940000</v>
      </c>
      <c r="G57" s="44">
        <v>6267300</v>
      </c>
      <c r="H57" s="48">
        <v>1000000</v>
      </c>
      <c r="I57" s="43">
        <f t="shared" si="48"/>
        <v>15.955834250793801</v>
      </c>
      <c r="J57" s="30">
        <v>940000</v>
      </c>
      <c r="K57" s="30">
        <v>940000</v>
      </c>
      <c r="L57" s="36">
        <v>940000</v>
      </c>
    </row>
    <row r="58" spans="1:12" ht="39.6" x14ac:dyDescent="0.25">
      <c r="A58" s="18"/>
      <c r="B58" s="13" t="s">
        <v>15</v>
      </c>
      <c r="C58" s="3" t="s">
        <v>42</v>
      </c>
      <c r="D58" s="7">
        <v>365000</v>
      </c>
      <c r="E58" s="7">
        <v>318000</v>
      </c>
      <c r="F58" s="9">
        <v>318000</v>
      </c>
      <c r="G58" s="44">
        <v>2168500</v>
      </c>
      <c r="H58" s="48">
        <v>450000</v>
      </c>
      <c r="I58" s="43">
        <f t="shared" si="48"/>
        <v>20.751671662439474</v>
      </c>
      <c r="J58" s="30">
        <v>330000</v>
      </c>
      <c r="K58" s="30">
        <v>330000</v>
      </c>
      <c r="L58" s="36">
        <v>330000</v>
      </c>
    </row>
    <row r="59" spans="1:12" ht="39.6" x14ac:dyDescent="0.25">
      <c r="A59" s="18"/>
      <c r="B59" s="13" t="s">
        <v>15</v>
      </c>
      <c r="C59" s="3" t="s">
        <v>131</v>
      </c>
      <c r="D59" s="7">
        <v>400000</v>
      </c>
      <c r="E59" s="7">
        <v>349000</v>
      </c>
      <c r="F59" s="9">
        <v>349000</v>
      </c>
      <c r="G59" s="44">
        <v>2094700</v>
      </c>
      <c r="H59" s="48">
        <v>430000</v>
      </c>
      <c r="I59" s="43">
        <f t="shared" si="48"/>
        <v>20.527999236167471</v>
      </c>
      <c r="J59" s="30">
        <v>360000</v>
      </c>
      <c r="K59" s="30">
        <v>360000</v>
      </c>
      <c r="L59" s="36">
        <v>360000</v>
      </c>
    </row>
    <row r="60" spans="1:12" x14ac:dyDescent="0.25">
      <c r="A60" s="18"/>
      <c r="B60" s="13" t="s">
        <v>15</v>
      </c>
      <c r="C60" s="3" t="s">
        <v>43</v>
      </c>
      <c r="D60" s="7">
        <v>2350000</v>
      </c>
      <c r="E60" s="7">
        <v>2200000</v>
      </c>
      <c r="F60" s="30">
        <v>2991000</v>
      </c>
      <c r="G60" s="44">
        <v>28546800</v>
      </c>
      <c r="H60" s="48">
        <v>5550000</v>
      </c>
      <c r="I60" s="43">
        <f t="shared" si="48"/>
        <v>19.441758796082222</v>
      </c>
      <c r="J60" s="30">
        <v>2500000</v>
      </c>
      <c r="K60" s="30">
        <v>2500000</v>
      </c>
      <c r="L60" s="36">
        <v>2500000</v>
      </c>
    </row>
    <row r="61" spans="1:12" ht="26.4" x14ac:dyDescent="0.25">
      <c r="A61" s="18"/>
      <c r="B61" s="13" t="s">
        <v>15</v>
      </c>
      <c r="C61" s="3" t="s">
        <v>44</v>
      </c>
      <c r="D61" s="7">
        <v>20000</v>
      </c>
      <c r="E61" s="7">
        <v>12000</v>
      </c>
      <c r="F61" s="9">
        <v>12000</v>
      </c>
      <c r="G61" s="44">
        <v>74600</v>
      </c>
      <c r="H61" s="48">
        <v>50000</v>
      </c>
      <c r="I61" s="43">
        <f t="shared" si="48"/>
        <v>67.024128686327074</v>
      </c>
      <c r="J61" s="30">
        <v>10000</v>
      </c>
      <c r="K61" s="30">
        <v>10000</v>
      </c>
      <c r="L61" s="36">
        <v>10000</v>
      </c>
    </row>
    <row r="62" spans="1:12" x14ac:dyDescent="0.25">
      <c r="A62" s="18"/>
      <c r="B62" s="13" t="s">
        <v>15</v>
      </c>
      <c r="C62" s="3" t="s">
        <v>56</v>
      </c>
      <c r="D62" s="7">
        <v>25000</v>
      </c>
      <c r="E62" s="7">
        <v>12000</v>
      </c>
      <c r="F62" s="9">
        <v>12000</v>
      </c>
      <c r="G62" s="44" t="s">
        <v>58</v>
      </c>
      <c r="H62" s="48" t="s">
        <v>58</v>
      </c>
      <c r="I62" s="43"/>
      <c r="J62" s="30">
        <v>0</v>
      </c>
      <c r="K62" s="30">
        <v>0</v>
      </c>
      <c r="L62" s="36">
        <v>0</v>
      </c>
    </row>
    <row r="63" spans="1:12" x14ac:dyDescent="0.25">
      <c r="A63" s="18"/>
      <c r="B63" s="13" t="s">
        <v>15</v>
      </c>
      <c r="C63" s="3" t="s">
        <v>132</v>
      </c>
      <c r="D63" s="7">
        <v>270000</v>
      </c>
      <c r="E63" s="7">
        <v>235000</v>
      </c>
      <c r="F63" s="9">
        <v>235000</v>
      </c>
      <c r="G63" s="44">
        <v>1724100</v>
      </c>
      <c r="H63" s="48">
        <v>450000</v>
      </c>
      <c r="I63" s="43">
        <f t="shared" si="48"/>
        <v>26.100574212632676</v>
      </c>
      <c r="J63" s="30">
        <v>250000</v>
      </c>
      <c r="K63" s="30">
        <v>250000</v>
      </c>
      <c r="L63" s="36">
        <v>250000</v>
      </c>
    </row>
    <row r="64" spans="1:12" ht="14.25" customHeight="1" x14ac:dyDescent="0.25">
      <c r="A64" s="18"/>
      <c r="B64" s="13" t="s">
        <v>15</v>
      </c>
      <c r="C64" s="3" t="s">
        <v>133</v>
      </c>
      <c r="D64" s="7">
        <v>350000</v>
      </c>
      <c r="E64" s="7">
        <v>305000</v>
      </c>
      <c r="F64" s="9">
        <v>405000</v>
      </c>
      <c r="G64" s="44">
        <v>3348400</v>
      </c>
      <c r="H64" s="48">
        <v>550000</v>
      </c>
      <c r="I64" s="43">
        <f t="shared" si="48"/>
        <v>16.425755584756899</v>
      </c>
      <c r="J64" s="30">
        <v>400000</v>
      </c>
      <c r="K64" s="30">
        <v>400000</v>
      </c>
      <c r="L64" s="36">
        <v>400000</v>
      </c>
    </row>
    <row r="65" spans="1:12" x14ac:dyDescent="0.25">
      <c r="A65" s="18"/>
      <c r="B65" s="13" t="s">
        <v>15</v>
      </c>
      <c r="C65" s="3" t="s">
        <v>57</v>
      </c>
      <c r="D65" s="7">
        <v>275000</v>
      </c>
      <c r="E65" s="7">
        <v>235000</v>
      </c>
      <c r="F65" s="9">
        <v>305000</v>
      </c>
      <c r="G65" s="44">
        <v>1269600</v>
      </c>
      <c r="H65" s="48">
        <v>400000</v>
      </c>
      <c r="I65" s="43">
        <f t="shared" si="48"/>
        <v>31.505986137366097</v>
      </c>
      <c r="J65" s="30">
        <v>305000</v>
      </c>
      <c r="K65" s="30">
        <v>305000</v>
      </c>
      <c r="L65" s="36">
        <v>305000</v>
      </c>
    </row>
    <row r="66" spans="1:12" ht="18" customHeight="1" x14ac:dyDescent="0.25">
      <c r="A66" s="18"/>
      <c r="B66" s="19"/>
      <c r="C66" s="15" t="s">
        <v>21</v>
      </c>
      <c r="D66" s="14">
        <f t="shared" ref="D66:F66" si="49">SUM(D52:D65)</f>
        <v>7025000</v>
      </c>
      <c r="E66" s="14">
        <f t="shared" si="49"/>
        <v>6595216</v>
      </c>
      <c r="F66" s="14">
        <f t="shared" si="49"/>
        <v>8122000</v>
      </c>
      <c r="G66" s="14">
        <f t="shared" ref="G66" si="50">SUM(G52:G65)</f>
        <v>60580000</v>
      </c>
      <c r="H66" s="14">
        <f t="shared" ref="H66" si="51">SUM(H52:H65)</f>
        <v>11890000</v>
      </c>
      <c r="I66" s="14">
        <f>G66/F66*100</f>
        <v>745.87540014774686</v>
      </c>
      <c r="J66" s="37">
        <f>SUM(J52:J65)</f>
        <v>7250000</v>
      </c>
      <c r="K66" s="37">
        <f>SUM(K52:K65)</f>
        <v>7250000</v>
      </c>
      <c r="L66" s="37">
        <f>SUM(L52:L65)</f>
        <v>7250000</v>
      </c>
    </row>
    <row r="67" spans="1:12" ht="28.2" customHeight="1" x14ac:dyDescent="0.25">
      <c r="A67" s="29" t="s">
        <v>26</v>
      </c>
      <c r="B67" s="26" t="s">
        <v>94</v>
      </c>
      <c r="C67" s="28" t="s">
        <v>69</v>
      </c>
      <c r="D67" s="7">
        <v>0</v>
      </c>
      <c r="E67" s="7">
        <v>10000</v>
      </c>
      <c r="F67" s="9">
        <v>305000</v>
      </c>
      <c r="G67" s="7">
        <v>1839000</v>
      </c>
      <c r="H67" s="47">
        <v>350000</v>
      </c>
      <c r="I67" s="43">
        <f>H67/G67*100</f>
        <v>19.032082653616094</v>
      </c>
      <c r="J67" s="30">
        <v>330000</v>
      </c>
      <c r="K67" s="30">
        <v>330000</v>
      </c>
      <c r="L67" s="36">
        <v>330000</v>
      </c>
    </row>
    <row r="68" spans="1:12" x14ac:dyDescent="0.25">
      <c r="A68" s="29"/>
      <c r="B68" s="19"/>
      <c r="C68" s="15" t="s">
        <v>21</v>
      </c>
      <c r="D68" s="14">
        <f t="shared" ref="D68:F68" si="52">SUM(D67)</f>
        <v>0</v>
      </c>
      <c r="E68" s="14">
        <f t="shared" si="52"/>
        <v>10000</v>
      </c>
      <c r="F68" s="14">
        <f t="shared" si="52"/>
        <v>305000</v>
      </c>
      <c r="G68" s="14">
        <f t="shared" ref="G68" si="53">SUM(G67)</f>
        <v>1839000</v>
      </c>
      <c r="H68" s="14">
        <f t="shared" ref="H68" si="54">SUM(H67)</f>
        <v>350000</v>
      </c>
      <c r="I68" s="14">
        <f>G68/F68*100</f>
        <v>602.95081967213116</v>
      </c>
      <c r="J68" s="37">
        <f>SUM(J67)</f>
        <v>330000</v>
      </c>
      <c r="K68" s="37">
        <f>SUM(K67)</f>
        <v>330000</v>
      </c>
      <c r="L68" s="37">
        <f>SUM(L67)</f>
        <v>330000</v>
      </c>
    </row>
    <row r="69" spans="1:12" x14ac:dyDescent="0.25">
      <c r="A69" s="18" t="s">
        <v>27</v>
      </c>
      <c r="B69" s="26" t="s">
        <v>61</v>
      </c>
      <c r="C69" s="28" t="s">
        <v>67</v>
      </c>
      <c r="D69" s="7">
        <v>80000</v>
      </c>
      <c r="E69" s="7">
        <v>141771</v>
      </c>
      <c r="F69" s="9">
        <v>250000</v>
      </c>
      <c r="G69" s="7">
        <v>0</v>
      </c>
      <c r="H69" s="47">
        <v>0</v>
      </c>
      <c r="I69" s="43"/>
      <c r="J69" s="30">
        <v>0</v>
      </c>
      <c r="K69" s="30">
        <v>0</v>
      </c>
      <c r="L69" s="36">
        <v>0</v>
      </c>
    </row>
    <row r="70" spans="1:12" x14ac:dyDescent="0.25">
      <c r="A70" s="18"/>
      <c r="B70" s="19"/>
      <c r="C70" s="15" t="s">
        <v>21</v>
      </c>
      <c r="D70" s="14">
        <f t="shared" ref="D70:F70" si="55">SUM(D69)</f>
        <v>80000</v>
      </c>
      <c r="E70" s="14">
        <f t="shared" si="55"/>
        <v>141771</v>
      </c>
      <c r="F70" s="14">
        <f t="shared" si="55"/>
        <v>250000</v>
      </c>
      <c r="G70" s="14">
        <f t="shared" ref="G70" si="56">SUM(G69)</f>
        <v>0</v>
      </c>
      <c r="H70" s="14">
        <f t="shared" ref="H70" si="57">SUM(H69)</f>
        <v>0</v>
      </c>
      <c r="I70" s="14">
        <f>G70/F70*100</f>
        <v>0</v>
      </c>
      <c r="J70" s="37">
        <f>SUM(J69)</f>
        <v>0</v>
      </c>
      <c r="K70" s="37">
        <f>SUM(K69)</f>
        <v>0</v>
      </c>
      <c r="L70" s="37">
        <f>SUM(L69)</f>
        <v>0</v>
      </c>
    </row>
    <row r="71" spans="1:12" ht="26.4" x14ac:dyDescent="0.25">
      <c r="A71" s="29" t="s">
        <v>28</v>
      </c>
      <c r="B71" s="13" t="s">
        <v>86</v>
      </c>
      <c r="C71" s="3" t="s">
        <v>19</v>
      </c>
      <c r="D71" s="7">
        <v>13000</v>
      </c>
      <c r="E71" s="7">
        <v>8000</v>
      </c>
      <c r="F71" s="9">
        <v>8000</v>
      </c>
      <c r="G71" s="7">
        <v>0</v>
      </c>
      <c r="H71" s="47">
        <v>0</v>
      </c>
      <c r="I71" s="43"/>
      <c r="J71" s="30">
        <v>0</v>
      </c>
      <c r="K71" s="30">
        <v>0</v>
      </c>
      <c r="L71" s="36">
        <v>0</v>
      </c>
    </row>
    <row r="72" spans="1:12" x14ac:dyDescent="0.25">
      <c r="A72" s="29"/>
      <c r="B72" s="19"/>
      <c r="C72" s="15" t="s">
        <v>21</v>
      </c>
      <c r="D72" s="14">
        <f t="shared" ref="D72:F72" si="58">SUM(D71)</f>
        <v>13000</v>
      </c>
      <c r="E72" s="14">
        <f t="shared" si="58"/>
        <v>8000</v>
      </c>
      <c r="F72" s="14">
        <f t="shared" si="58"/>
        <v>8000</v>
      </c>
      <c r="G72" s="14">
        <f t="shared" ref="G72" si="59">SUM(G71)</f>
        <v>0</v>
      </c>
      <c r="H72" s="14">
        <f t="shared" ref="H72" si="60">SUM(H71)</f>
        <v>0</v>
      </c>
      <c r="I72" s="14">
        <f>G72/F72*100</f>
        <v>0</v>
      </c>
      <c r="J72" s="37">
        <f>SUM(J71)</f>
        <v>0</v>
      </c>
      <c r="K72" s="37">
        <f>SUM(K71)</f>
        <v>0</v>
      </c>
      <c r="L72" s="37">
        <f>SUM(L71)</f>
        <v>0</v>
      </c>
    </row>
    <row r="73" spans="1:12" ht="39.6" x14ac:dyDescent="0.25">
      <c r="A73" s="18" t="s">
        <v>29</v>
      </c>
      <c r="B73" s="13" t="s">
        <v>45</v>
      </c>
      <c r="C73" s="3" t="s">
        <v>52</v>
      </c>
      <c r="D73" s="7">
        <v>750000</v>
      </c>
      <c r="E73" s="7">
        <v>670000</v>
      </c>
      <c r="F73" s="9">
        <v>780000</v>
      </c>
      <c r="G73" s="44">
        <v>1840000</v>
      </c>
      <c r="H73" s="48">
        <v>800000</v>
      </c>
      <c r="I73" s="43">
        <f>H73/G73*100</f>
        <v>43.478260869565219</v>
      </c>
      <c r="J73" s="30">
        <v>780000</v>
      </c>
      <c r="K73" s="30">
        <v>780000</v>
      </c>
      <c r="L73" s="36">
        <v>780000</v>
      </c>
    </row>
    <row r="74" spans="1:12" x14ac:dyDescent="0.25">
      <c r="A74" s="5"/>
      <c r="B74" s="19"/>
      <c r="C74" s="15" t="s">
        <v>21</v>
      </c>
      <c r="D74" s="14">
        <f t="shared" ref="D74:F74" si="61">SUM(D73)</f>
        <v>750000</v>
      </c>
      <c r="E74" s="14">
        <f t="shared" si="61"/>
        <v>670000</v>
      </c>
      <c r="F74" s="14">
        <f t="shared" si="61"/>
        <v>780000</v>
      </c>
      <c r="G74" s="14">
        <f t="shared" ref="G74" si="62">SUM(G73)</f>
        <v>1840000</v>
      </c>
      <c r="H74" s="14">
        <f t="shared" ref="H74" si="63">SUM(H73)</f>
        <v>800000</v>
      </c>
      <c r="I74" s="14">
        <f>G74/F74*100</f>
        <v>235.89743589743591</v>
      </c>
      <c r="J74" s="37">
        <f>SUM(J73)</f>
        <v>780000</v>
      </c>
      <c r="K74" s="37">
        <f>SUM(K73)</f>
        <v>780000</v>
      </c>
      <c r="L74" s="37">
        <f>SUM(L73)</f>
        <v>780000</v>
      </c>
    </row>
    <row r="75" spans="1:12" ht="42.6" customHeight="1" x14ac:dyDescent="0.25">
      <c r="A75" s="18" t="s">
        <v>30</v>
      </c>
      <c r="B75" s="26" t="s">
        <v>55</v>
      </c>
      <c r="C75" s="3" t="s">
        <v>134</v>
      </c>
      <c r="D75" s="7">
        <v>0</v>
      </c>
      <c r="E75" s="7">
        <v>12000</v>
      </c>
      <c r="F75" s="9">
        <v>5000</v>
      </c>
      <c r="G75" s="44">
        <v>1252962</v>
      </c>
      <c r="H75" s="48">
        <v>35000</v>
      </c>
      <c r="I75" s="43">
        <f>H75/G75*100</f>
        <v>2.7933808048448396</v>
      </c>
      <c r="J75" s="30">
        <v>0</v>
      </c>
      <c r="K75" s="30">
        <v>0</v>
      </c>
      <c r="L75" s="36">
        <v>0</v>
      </c>
    </row>
    <row r="76" spans="1:12" x14ac:dyDescent="0.25">
      <c r="A76" s="18"/>
      <c r="B76" s="27"/>
      <c r="C76" s="15" t="s">
        <v>21</v>
      </c>
      <c r="D76" s="14">
        <f t="shared" ref="D76:F76" si="64">SUM(D75)</f>
        <v>0</v>
      </c>
      <c r="E76" s="14">
        <f t="shared" si="64"/>
        <v>12000</v>
      </c>
      <c r="F76" s="14">
        <f t="shared" si="64"/>
        <v>5000</v>
      </c>
      <c r="G76" s="14">
        <f t="shared" ref="G76" si="65">SUM(G75)</f>
        <v>1252962</v>
      </c>
      <c r="H76" s="14">
        <f t="shared" ref="H76" si="66">SUM(H75)</f>
        <v>35000</v>
      </c>
      <c r="I76" s="14">
        <f>G76/F76*100</f>
        <v>25059.239999999998</v>
      </c>
      <c r="J76" s="37">
        <f>SUM(J75)</f>
        <v>0</v>
      </c>
      <c r="K76" s="37">
        <f>SUM(K75)</f>
        <v>0</v>
      </c>
      <c r="L76" s="37">
        <f>SUM(L75)</f>
        <v>0</v>
      </c>
    </row>
    <row r="77" spans="1:12" ht="26.4" x14ac:dyDescent="0.25">
      <c r="A77" s="18" t="s">
        <v>31</v>
      </c>
      <c r="B77" s="13" t="s">
        <v>62</v>
      </c>
      <c r="C77" s="3" t="s">
        <v>63</v>
      </c>
      <c r="D77" s="7">
        <v>100000</v>
      </c>
      <c r="E77" s="7">
        <v>36000</v>
      </c>
      <c r="F77" s="9">
        <v>0</v>
      </c>
      <c r="G77" s="7">
        <v>0</v>
      </c>
      <c r="H77" s="47">
        <v>0</v>
      </c>
      <c r="I77" s="43"/>
      <c r="J77" s="30">
        <v>0</v>
      </c>
      <c r="K77" s="30">
        <v>0</v>
      </c>
      <c r="L77" s="36">
        <v>0</v>
      </c>
    </row>
    <row r="78" spans="1:12" x14ac:dyDescent="0.25">
      <c r="A78" s="18"/>
      <c r="B78" s="19"/>
      <c r="C78" s="15" t="s">
        <v>21</v>
      </c>
      <c r="D78" s="14">
        <f t="shared" ref="D78:F78" si="67">SUM(D77)</f>
        <v>100000</v>
      </c>
      <c r="E78" s="14">
        <f t="shared" si="67"/>
        <v>36000</v>
      </c>
      <c r="F78" s="14">
        <f t="shared" si="67"/>
        <v>0</v>
      </c>
      <c r="G78" s="14">
        <f t="shared" ref="G78" si="68">SUM(G77)</f>
        <v>0</v>
      </c>
      <c r="H78" s="14">
        <f t="shared" ref="H78:I78" si="69">SUM(H77)</f>
        <v>0</v>
      </c>
      <c r="I78" s="14">
        <f t="shared" si="69"/>
        <v>0</v>
      </c>
      <c r="J78" s="37">
        <f>J77</f>
        <v>0</v>
      </c>
      <c r="K78" s="37">
        <f>SUM(K77)</f>
        <v>0</v>
      </c>
      <c r="L78" s="37">
        <f>L77</f>
        <v>0</v>
      </c>
    </row>
    <row r="79" spans="1:12" ht="26.4" x14ac:dyDescent="0.25">
      <c r="A79" s="18" t="s">
        <v>46</v>
      </c>
      <c r="B79" s="13" t="s">
        <v>135</v>
      </c>
      <c r="C79" s="3" t="s">
        <v>136</v>
      </c>
      <c r="D79" s="7">
        <v>570000</v>
      </c>
      <c r="E79" s="7">
        <v>480000</v>
      </c>
      <c r="F79" s="9">
        <v>500000</v>
      </c>
      <c r="G79" s="44">
        <v>5115000</v>
      </c>
      <c r="H79" s="48">
        <v>550000</v>
      </c>
      <c r="I79" s="43">
        <f>H79/G79*100</f>
        <v>10.75268817204301</v>
      </c>
      <c r="J79" s="30">
        <v>550000</v>
      </c>
      <c r="K79" s="30">
        <v>550000</v>
      </c>
      <c r="L79" s="36">
        <v>550000</v>
      </c>
    </row>
    <row r="80" spans="1:12" x14ac:dyDescent="0.25">
      <c r="A80" s="18"/>
      <c r="B80" s="19"/>
      <c r="C80" s="15" t="s">
        <v>21</v>
      </c>
      <c r="D80" s="14">
        <f t="shared" ref="D80:F80" si="70">SUM(D79)</f>
        <v>570000</v>
      </c>
      <c r="E80" s="14">
        <f t="shared" si="70"/>
        <v>480000</v>
      </c>
      <c r="F80" s="14">
        <f t="shared" si="70"/>
        <v>500000</v>
      </c>
      <c r="G80" s="14">
        <f t="shared" ref="G80:G82" si="71">SUM(G79)</f>
        <v>5115000</v>
      </c>
      <c r="H80" s="14">
        <f>SUM(H79)</f>
        <v>550000</v>
      </c>
      <c r="I80" s="14">
        <f>G80/F80*100</f>
        <v>1023</v>
      </c>
      <c r="J80" s="37">
        <f>SUM(J79)</f>
        <v>550000</v>
      </c>
      <c r="K80" s="37">
        <f>SUM(K79)</f>
        <v>550000</v>
      </c>
      <c r="L80" s="37">
        <f>SUM(L79)</f>
        <v>550000</v>
      </c>
    </row>
    <row r="81" spans="1:12" ht="43.95" customHeight="1" x14ac:dyDescent="0.25">
      <c r="A81" s="29" t="s">
        <v>47</v>
      </c>
      <c r="B81" s="26" t="s">
        <v>106</v>
      </c>
      <c r="C81" s="3" t="s">
        <v>137</v>
      </c>
      <c r="D81" s="7">
        <v>0</v>
      </c>
      <c r="E81" s="7">
        <v>0</v>
      </c>
      <c r="F81" s="9">
        <v>111209</v>
      </c>
      <c r="G81" s="44">
        <v>1145260</v>
      </c>
      <c r="H81" s="48">
        <v>200000</v>
      </c>
      <c r="I81" s="9">
        <f>H81/G81*100</f>
        <v>17.463283446553621</v>
      </c>
      <c r="J81" s="30">
        <v>200000</v>
      </c>
      <c r="K81" s="30">
        <v>200000</v>
      </c>
      <c r="L81" s="36">
        <v>200000</v>
      </c>
    </row>
    <row r="82" spans="1:12" x14ac:dyDescent="0.25">
      <c r="A82" s="29"/>
      <c r="B82" s="19"/>
      <c r="C82" s="40"/>
      <c r="D82" s="14">
        <f t="shared" ref="D82:F82" si="72">SUM(D81)</f>
        <v>0</v>
      </c>
      <c r="E82" s="14">
        <f t="shared" si="72"/>
        <v>0</v>
      </c>
      <c r="F82" s="14">
        <f t="shared" si="72"/>
        <v>111209</v>
      </c>
      <c r="G82" s="14">
        <f t="shared" si="71"/>
        <v>1145260</v>
      </c>
      <c r="H82" s="14">
        <f t="shared" ref="H82" si="73">SUM(H81)</f>
        <v>200000</v>
      </c>
      <c r="I82" s="14"/>
      <c r="J82" s="37">
        <f t="shared" ref="J82:K82" si="74">SUM(J81)</f>
        <v>200000</v>
      </c>
      <c r="K82" s="37">
        <f t="shared" si="74"/>
        <v>200000</v>
      </c>
      <c r="L82" s="37">
        <f t="shared" ref="L82" si="75">SUM(L81)</f>
        <v>200000</v>
      </c>
    </row>
    <row r="83" spans="1:12" ht="39.6" x14ac:dyDescent="0.25">
      <c r="A83" s="18" t="s">
        <v>49</v>
      </c>
      <c r="B83" s="13" t="s">
        <v>138</v>
      </c>
      <c r="C83" s="3" t="s">
        <v>139</v>
      </c>
      <c r="D83" s="7">
        <v>25000</v>
      </c>
      <c r="E83" s="7">
        <v>14000</v>
      </c>
      <c r="F83" s="9">
        <v>14000</v>
      </c>
      <c r="G83" s="44">
        <v>318000</v>
      </c>
      <c r="H83" s="48">
        <v>27000</v>
      </c>
      <c r="I83" s="43">
        <f>H83/G83*100</f>
        <v>8.4905660377358494</v>
      </c>
      <c r="J83" s="30">
        <v>15000</v>
      </c>
      <c r="K83" s="50">
        <v>20000</v>
      </c>
      <c r="L83" s="36">
        <v>20000</v>
      </c>
    </row>
    <row r="84" spans="1:12" x14ac:dyDescent="0.25">
      <c r="A84" s="18"/>
      <c r="B84" s="19"/>
      <c r="C84" s="15" t="s">
        <v>21</v>
      </c>
      <c r="D84" s="14">
        <f t="shared" ref="D84:F84" si="76">SUM(D83)</f>
        <v>25000</v>
      </c>
      <c r="E84" s="14">
        <f t="shared" si="76"/>
        <v>14000</v>
      </c>
      <c r="F84" s="14">
        <f t="shared" si="76"/>
        <v>14000</v>
      </c>
      <c r="G84" s="14">
        <f t="shared" ref="G84" si="77">SUM(G83)</f>
        <v>318000</v>
      </c>
      <c r="H84" s="14">
        <f t="shared" ref="H84" si="78">SUM(H83)</f>
        <v>27000</v>
      </c>
      <c r="I84" s="14">
        <f>G84/F84*100</f>
        <v>2271.4285714285716</v>
      </c>
      <c r="J84" s="37">
        <f>SUM(J83)</f>
        <v>15000</v>
      </c>
      <c r="K84" s="37">
        <f>SUM(K83)</f>
        <v>20000</v>
      </c>
      <c r="L84" s="37">
        <f>SUM(L83)</f>
        <v>20000</v>
      </c>
    </row>
    <row r="85" spans="1:12" ht="62.4" customHeight="1" x14ac:dyDescent="0.25">
      <c r="A85" s="18" t="s">
        <v>50</v>
      </c>
      <c r="B85" s="39" t="s">
        <v>140</v>
      </c>
      <c r="C85" s="3" t="s">
        <v>74</v>
      </c>
      <c r="D85" s="7">
        <v>110000</v>
      </c>
      <c r="E85" s="7">
        <v>78000</v>
      </c>
      <c r="F85" s="9">
        <v>78000</v>
      </c>
      <c r="G85" s="44">
        <v>236800</v>
      </c>
      <c r="H85" s="48">
        <v>80000</v>
      </c>
      <c r="I85" s="43">
        <f>H85/G85*100</f>
        <v>33.783783783783782</v>
      </c>
      <c r="J85" s="30">
        <v>78000</v>
      </c>
      <c r="K85" s="30">
        <v>78000</v>
      </c>
      <c r="L85" s="36">
        <v>78000</v>
      </c>
    </row>
    <row r="86" spans="1:12" ht="56.4" customHeight="1" x14ac:dyDescent="0.25">
      <c r="A86" s="29"/>
      <c r="B86" s="39" t="s">
        <v>140</v>
      </c>
      <c r="C86" s="3" t="s">
        <v>103</v>
      </c>
      <c r="D86" s="7">
        <v>0</v>
      </c>
      <c r="E86" s="7">
        <v>0</v>
      </c>
      <c r="F86" s="9">
        <v>0</v>
      </c>
      <c r="G86" s="44">
        <v>290780</v>
      </c>
      <c r="H86" s="48">
        <v>80000</v>
      </c>
      <c r="I86" s="43">
        <f>H86/G86*100</f>
        <v>27.512208542540751</v>
      </c>
      <c r="J86" s="30">
        <v>40000</v>
      </c>
      <c r="K86" s="50">
        <v>50000</v>
      </c>
      <c r="L86" s="36">
        <v>50000</v>
      </c>
    </row>
    <row r="87" spans="1:12" x14ac:dyDescent="0.25">
      <c r="A87" s="18"/>
      <c r="B87" s="19"/>
      <c r="C87" s="15" t="s">
        <v>21</v>
      </c>
      <c r="D87" s="14">
        <f>SUM(D85:D86)</f>
        <v>110000</v>
      </c>
      <c r="E87" s="14">
        <f t="shared" ref="E87:K87" si="79">SUM(E85:E86)</f>
        <v>78000</v>
      </c>
      <c r="F87" s="14">
        <f t="shared" si="79"/>
        <v>78000</v>
      </c>
      <c r="G87" s="14">
        <f t="shared" si="79"/>
        <v>527580</v>
      </c>
      <c r="H87" s="14">
        <f t="shared" si="79"/>
        <v>160000</v>
      </c>
      <c r="I87" s="14">
        <f>H87/G87*100</f>
        <v>30.327154175670039</v>
      </c>
      <c r="J87" s="14">
        <f t="shared" si="79"/>
        <v>118000</v>
      </c>
      <c r="K87" s="14">
        <f t="shared" si="79"/>
        <v>128000</v>
      </c>
      <c r="L87" s="14">
        <f t="shared" ref="L87" si="80">SUM(L85:L86)</f>
        <v>128000</v>
      </c>
    </row>
    <row r="88" spans="1:12" ht="26.4" x14ac:dyDescent="0.25">
      <c r="A88" s="18" t="s">
        <v>51</v>
      </c>
      <c r="B88" s="13" t="s">
        <v>17</v>
      </c>
      <c r="C88" s="3" t="s">
        <v>71</v>
      </c>
      <c r="D88" s="7">
        <v>50000</v>
      </c>
      <c r="E88" s="7">
        <v>40000</v>
      </c>
      <c r="F88" s="9">
        <v>40000</v>
      </c>
      <c r="G88" s="44">
        <v>1508000</v>
      </c>
      <c r="H88" s="48">
        <v>50000</v>
      </c>
      <c r="I88" s="43">
        <f>H88/G88*100</f>
        <v>3.3156498673740056</v>
      </c>
      <c r="J88" s="30">
        <v>50000</v>
      </c>
      <c r="K88" s="30">
        <v>50000</v>
      </c>
      <c r="L88" s="36">
        <v>50000</v>
      </c>
    </row>
    <row r="89" spans="1:12" x14ac:dyDescent="0.25">
      <c r="A89" s="18"/>
      <c r="B89" s="19"/>
      <c r="C89" s="15" t="s">
        <v>21</v>
      </c>
      <c r="D89" s="14">
        <f t="shared" ref="D89:F89" si="81">SUM(D88)</f>
        <v>50000</v>
      </c>
      <c r="E89" s="14">
        <f t="shared" si="81"/>
        <v>40000</v>
      </c>
      <c r="F89" s="14">
        <f t="shared" si="81"/>
        <v>40000</v>
      </c>
      <c r="G89" s="14">
        <f t="shared" ref="G89" si="82">SUM(G88)</f>
        <v>1508000</v>
      </c>
      <c r="H89" s="14">
        <f t="shared" ref="H89" si="83">SUM(H88)</f>
        <v>50000</v>
      </c>
      <c r="I89" s="14">
        <f>G89/F89*100</f>
        <v>3770.0000000000005</v>
      </c>
      <c r="J89" s="37">
        <f>SUM(J88)</f>
        <v>50000</v>
      </c>
      <c r="K89" s="37">
        <f>SUM(K88)</f>
        <v>50000</v>
      </c>
      <c r="L89" s="37">
        <f>SUM(L88)</f>
        <v>50000</v>
      </c>
    </row>
    <row r="90" spans="1:12" ht="26.4" x14ac:dyDescent="0.25">
      <c r="A90" s="18" t="s">
        <v>81</v>
      </c>
      <c r="B90" s="13" t="s">
        <v>72</v>
      </c>
      <c r="C90" s="3" t="s">
        <v>73</v>
      </c>
      <c r="D90" s="7">
        <v>4750</v>
      </c>
      <c r="E90" s="7">
        <v>5000</v>
      </c>
      <c r="F90" s="9">
        <v>5000</v>
      </c>
      <c r="G90" s="44">
        <v>70000</v>
      </c>
      <c r="H90" s="48">
        <v>40000</v>
      </c>
      <c r="I90" s="43">
        <f>H90/G90*100</f>
        <v>57.142857142857139</v>
      </c>
      <c r="J90" s="30">
        <v>10000</v>
      </c>
      <c r="K90" s="30">
        <v>10000</v>
      </c>
      <c r="L90" s="36">
        <v>10000</v>
      </c>
    </row>
    <row r="91" spans="1:12" x14ac:dyDescent="0.25">
      <c r="A91" s="18"/>
      <c r="B91" s="19"/>
      <c r="C91" s="15" t="s">
        <v>21</v>
      </c>
      <c r="D91" s="14">
        <f t="shared" ref="D91:F91" si="84">SUM(D90)</f>
        <v>4750</v>
      </c>
      <c r="E91" s="14">
        <f t="shared" si="84"/>
        <v>5000</v>
      </c>
      <c r="F91" s="14">
        <f t="shared" si="84"/>
        <v>5000</v>
      </c>
      <c r="G91" s="14">
        <f t="shared" ref="G91" si="85">SUM(G90)</f>
        <v>70000</v>
      </c>
      <c r="H91" s="14">
        <f t="shared" ref="H91" si="86">SUM(H90)</f>
        <v>40000</v>
      </c>
      <c r="I91" s="14">
        <f>G91/F91*100</f>
        <v>1400</v>
      </c>
      <c r="J91" s="37">
        <f>SUM(J90)</f>
        <v>10000</v>
      </c>
      <c r="K91" s="37">
        <f>SUM(K90)</f>
        <v>10000</v>
      </c>
      <c r="L91" s="37">
        <f>SUM(L90)</f>
        <v>10000</v>
      </c>
    </row>
    <row r="92" spans="1:12" ht="39.6" x14ac:dyDescent="0.25">
      <c r="A92" s="18" t="s">
        <v>82</v>
      </c>
      <c r="B92" s="13" t="s">
        <v>75</v>
      </c>
      <c r="C92" s="3" t="s">
        <v>139</v>
      </c>
      <c r="D92" s="7">
        <v>24696</v>
      </c>
      <c r="E92" s="7">
        <v>14000</v>
      </c>
      <c r="F92" s="9">
        <v>14000</v>
      </c>
      <c r="G92" s="44">
        <v>1251902</v>
      </c>
      <c r="H92" s="48">
        <v>25000</v>
      </c>
      <c r="I92" s="43">
        <f>H92/G92*100</f>
        <v>1.9969614234980053</v>
      </c>
      <c r="J92" s="30">
        <v>15000</v>
      </c>
      <c r="K92" s="30">
        <v>15000</v>
      </c>
      <c r="L92" s="36">
        <v>15000</v>
      </c>
    </row>
    <row r="93" spans="1:12" x14ac:dyDescent="0.25">
      <c r="A93" s="18"/>
      <c r="B93" s="19"/>
      <c r="C93" s="15" t="s">
        <v>21</v>
      </c>
      <c r="D93" s="14">
        <f t="shared" ref="D93:F93" si="87">SUM(D92)</f>
        <v>24696</v>
      </c>
      <c r="E93" s="14">
        <f t="shared" si="87"/>
        <v>14000</v>
      </c>
      <c r="F93" s="14">
        <f t="shared" si="87"/>
        <v>14000</v>
      </c>
      <c r="G93" s="14">
        <f t="shared" ref="G93" si="88">SUM(G92)</f>
        <v>1251902</v>
      </c>
      <c r="H93" s="14">
        <f t="shared" ref="H93" si="89">SUM(H92)</f>
        <v>25000</v>
      </c>
      <c r="I93" s="14">
        <f>G93/F93*100</f>
        <v>8942.1571428571424</v>
      </c>
      <c r="J93" s="37">
        <f>SUM(J92)</f>
        <v>15000</v>
      </c>
      <c r="K93" s="37">
        <f>SUM(K92)</f>
        <v>15000</v>
      </c>
      <c r="L93" s="37">
        <f>SUM(L92)</f>
        <v>15000</v>
      </c>
    </row>
    <row r="94" spans="1:12" ht="50.4" customHeight="1" x14ac:dyDescent="0.25">
      <c r="A94" s="18" t="s">
        <v>83</v>
      </c>
      <c r="B94" s="13" t="s">
        <v>141</v>
      </c>
      <c r="C94" s="3" t="s">
        <v>76</v>
      </c>
      <c r="D94" s="7">
        <v>23791</v>
      </c>
      <c r="E94" s="7">
        <v>14000</v>
      </c>
      <c r="F94" s="9">
        <v>14000</v>
      </c>
      <c r="G94" s="44">
        <v>680000</v>
      </c>
      <c r="H94" s="48">
        <v>25000</v>
      </c>
      <c r="I94" s="43">
        <f>H94/G94*100</f>
        <v>3.6764705882352944</v>
      </c>
      <c r="J94" s="30">
        <v>15000</v>
      </c>
      <c r="K94" s="30">
        <v>15000</v>
      </c>
      <c r="L94" s="36">
        <v>15000</v>
      </c>
    </row>
    <row r="95" spans="1:12" x14ac:dyDescent="0.25">
      <c r="A95" s="18"/>
      <c r="B95" s="19"/>
      <c r="C95" s="15" t="s">
        <v>21</v>
      </c>
      <c r="D95" s="14">
        <f t="shared" ref="D95:F95" si="90">SUM(D94)</f>
        <v>23791</v>
      </c>
      <c r="E95" s="14">
        <f t="shared" si="90"/>
        <v>14000</v>
      </c>
      <c r="F95" s="14">
        <f t="shared" si="90"/>
        <v>14000</v>
      </c>
      <c r="G95" s="14">
        <f t="shared" ref="G95" si="91">SUM(G94)</f>
        <v>680000</v>
      </c>
      <c r="H95" s="14">
        <f t="shared" ref="H95" si="92">SUM(H94)</f>
        <v>25000</v>
      </c>
      <c r="I95" s="14">
        <f>G95/F95*100</f>
        <v>4857.1428571428569</v>
      </c>
      <c r="J95" s="37">
        <f>SUM(J94)</f>
        <v>15000</v>
      </c>
      <c r="K95" s="37">
        <f>SUM(K94)</f>
        <v>15000</v>
      </c>
      <c r="L95" s="37">
        <f>SUM(L94)</f>
        <v>15000</v>
      </c>
    </row>
    <row r="96" spans="1:12" ht="39.6" x14ac:dyDescent="0.25">
      <c r="A96" s="20" t="s">
        <v>84</v>
      </c>
      <c r="B96" s="13" t="s">
        <v>14</v>
      </c>
      <c r="C96" s="3" t="s">
        <v>142</v>
      </c>
      <c r="D96" s="7">
        <v>40000</v>
      </c>
      <c r="E96" s="7">
        <v>30000</v>
      </c>
      <c r="F96" s="9">
        <v>10000</v>
      </c>
      <c r="G96" s="44">
        <v>43600</v>
      </c>
      <c r="H96" s="48">
        <v>10000</v>
      </c>
      <c r="I96" s="43">
        <f>H96/G96*100</f>
        <v>22.935779816513762</v>
      </c>
      <c r="J96" s="30">
        <v>10000</v>
      </c>
      <c r="K96" s="30">
        <v>10000</v>
      </c>
      <c r="L96" s="36">
        <v>10000</v>
      </c>
    </row>
    <row r="97" spans="1:12" x14ac:dyDescent="0.25">
      <c r="A97" s="29"/>
      <c r="B97" s="19"/>
      <c r="C97" s="15" t="s">
        <v>21</v>
      </c>
      <c r="D97" s="14">
        <f>SUM(D96)</f>
        <v>40000</v>
      </c>
      <c r="E97" s="14">
        <f t="shared" ref="E97:K97" si="93">SUM(E96)</f>
        <v>30000</v>
      </c>
      <c r="F97" s="14">
        <f t="shared" si="93"/>
        <v>10000</v>
      </c>
      <c r="G97" s="14">
        <f t="shared" si="93"/>
        <v>43600</v>
      </c>
      <c r="H97" s="14">
        <f t="shared" si="93"/>
        <v>10000</v>
      </c>
      <c r="I97" s="14">
        <f t="shared" si="93"/>
        <v>22.935779816513762</v>
      </c>
      <c r="J97" s="14">
        <f t="shared" si="93"/>
        <v>10000</v>
      </c>
      <c r="K97" s="14">
        <f t="shared" si="93"/>
        <v>10000</v>
      </c>
      <c r="L97" s="14">
        <f t="shared" ref="L97" si="94">SUM(L96)</f>
        <v>10000</v>
      </c>
    </row>
    <row r="98" spans="1:12" ht="26.4" x14ac:dyDescent="0.25">
      <c r="A98" s="29" t="s">
        <v>108</v>
      </c>
      <c r="B98" s="34" t="s">
        <v>95</v>
      </c>
      <c r="C98" s="3" t="s">
        <v>143</v>
      </c>
      <c r="D98" s="7">
        <v>650000</v>
      </c>
      <c r="E98" s="7">
        <v>790000</v>
      </c>
      <c r="F98" s="30">
        <v>750000</v>
      </c>
      <c r="G98" s="44">
        <v>14185120</v>
      </c>
      <c r="H98" s="48">
        <v>882213</v>
      </c>
      <c r="I98" s="9">
        <f>H98/G98*100</f>
        <v>6.2192847152509101</v>
      </c>
      <c r="J98" s="30">
        <v>770000</v>
      </c>
      <c r="K98" s="30">
        <v>770000</v>
      </c>
      <c r="L98" s="36">
        <v>770000</v>
      </c>
    </row>
    <row r="99" spans="1:12" ht="26.4" x14ac:dyDescent="0.25">
      <c r="A99" s="29"/>
      <c r="B99" s="34" t="s">
        <v>95</v>
      </c>
      <c r="C99" s="3" t="s">
        <v>144</v>
      </c>
      <c r="D99" s="7"/>
      <c r="E99" s="7">
        <v>110000</v>
      </c>
      <c r="F99" s="9">
        <v>110000</v>
      </c>
      <c r="G99" s="44">
        <v>764991</v>
      </c>
      <c r="H99" s="48">
        <v>140306</v>
      </c>
      <c r="I99" s="9">
        <f t="shared" ref="I99:I100" si="95">H99/G99*100</f>
        <v>18.340869369705004</v>
      </c>
      <c r="J99" s="30">
        <v>140000</v>
      </c>
      <c r="K99" s="30">
        <v>140000</v>
      </c>
      <c r="L99" s="36">
        <v>140000</v>
      </c>
    </row>
    <row r="100" spans="1:12" ht="26.4" x14ac:dyDescent="0.25">
      <c r="A100" s="29"/>
      <c r="B100" s="34" t="s">
        <v>95</v>
      </c>
      <c r="C100" s="3" t="s">
        <v>145</v>
      </c>
      <c r="D100" s="7"/>
      <c r="E100" s="7">
        <v>0</v>
      </c>
      <c r="F100" s="9">
        <v>0</v>
      </c>
      <c r="G100" s="44">
        <v>3743707</v>
      </c>
      <c r="H100" s="48">
        <v>498214</v>
      </c>
      <c r="I100" s="9">
        <f t="shared" si="95"/>
        <v>13.308039331069446</v>
      </c>
      <c r="J100" s="30">
        <v>421200</v>
      </c>
      <c r="K100" s="30">
        <v>421200</v>
      </c>
      <c r="L100" s="36">
        <v>421200</v>
      </c>
    </row>
    <row r="101" spans="1:12" x14ac:dyDescent="0.25">
      <c r="A101" s="29"/>
      <c r="B101" s="25"/>
      <c r="C101" s="15" t="s">
        <v>21</v>
      </c>
      <c r="D101" s="14">
        <f t="shared" ref="D101:F101" si="96">SUM(D98:D100)</f>
        <v>650000</v>
      </c>
      <c r="E101" s="14">
        <f t="shared" si="96"/>
        <v>900000</v>
      </c>
      <c r="F101" s="14">
        <f t="shared" si="96"/>
        <v>860000</v>
      </c>
      <c r="G101" s="14">
        <f t="shared" ref="G101:H101" si="97">SUM(G98:G100)</f>
        <v>18693818</v>
      </c>
      <c r="H101" s="14">
        <f t="shared" si="97"/>
        <v>1520733</v>
      </c>
      <c r="I101" s="14">
        <f>G101/F101*100</f>
        <v>2173.6997674418603</v>
      </c>
      <c r="J101" s="37">
        <f>SUM(J98:J100)</f>
        <v>1331200</v>
      </c>
      <c r="K101" s="37">
        <f>SUM(K98:K100)</f>
        <v>1331200</v>
      </c>
      <c r="L101" s="37">
        <f>SUM(L98:L100)</f>
        <v>1331200</v>
      </c>
    </row>
    <row r="102" spans="1:12" ht="18" customHeight="1" x14ac:dyDescent="0.25">
      <c r="B102" s="21" t="s">
        <v>22</v>
      </c>
      <c r="C102" s="5"/>
      <c r="D102" s="8">
        <f>D7+D15+D17+D19+D22+D24+D26+D29+D31+D36+D38+D43+D48+D51+D66+D68+D70+D72+D74+D76+D78+D80+D84+D82+D87+D89+D91+D93+D95+D97+D101</f>
        <v>14181737</v>
      </c>
      <c r="E102" s="8">
        <f t="shared" ref="E102:K102" si="98">E7+E15+E17+E19+E22+E24+E26+E29+E31+E36+E38+E43+E48+E51+E66+E68+E70+E72+E74+E76+E78+E80+E84+E82+E87+E89+E91+E93+E95+E97+E101</f>
        <v>13918972</v>
      </c>
      <c r="F102" s="8">
        <f t="shared" si="98"/>
        <v>15963000</v>
      </c>
      <c r="G102" s="8">
        <f t="shared" si="98"/>
        <v>138898083</v>
      </c>
      <c r="H102" s="8">
        <f t="shared" si="98"/>
        <v>22692733</v>
      </c>
      <c r="I102" s="8">
        <f>H102/G102*100</f>
        <v>16.337686244381068</v>
      </c>
      <c r="J102" s="8">
        <f>J7+J15+J17+J19+J22+J24+J26+J29+J31+J36+J38+J43+J48+J51+J66+J68+J70+J72+J74+J76+J78+J80+J84+J82+J87+J89+J91+J93+J95+J97+J101</f>
        <v>16002200</v>
      </c>
      <c r="K102" s="8">
        <f t="shared" si="98"/>
        <v>16017200</v>
      </c>
      <c r="L102" s="8">
        <f>L7+L15+L17+L19+L22+L24+L26+L29+L31+L36+L38+L43+L48+L51+L66+L68+L70+L72+L74+L76+L78+L80+L84+L82+L87+L89+L91+L93+L95+L97+L101</f>
        <v>16017200</v>
      </c>
    </row>
    <row r="103" spans="1:12" x14ac:dyDescent="0.25">
      <c r="E103" s="24"/>
      <c r="I103" s="12"/>
      <c r="K103" s="24"/>
    </row>
    <row r="104" spans="1:12" x14ac:dyDescent="0.25">
      <c r="B104" s="33" t="s">
        <v>90</v>
      </c>
      <c r="E104" s="23"/>
      <c r="K104" s="23"/>
    </row>
    <row r="105" spans="1:12" x14ac:dyDescent="0.25">
      <c r="B105" s="1" t="s">
        <v>146</v>
      </c>
      <c r="C105" s="41"/>
      <c r="D105" s="41">
        <v>20000000</v>
      </c>
      <c r="E105" s="23"/>
      <c r="F105" s="6"/>
      <c r="K105" s="23"/>
    </row>
    <row r="106" spans="1:12" x14ac:dyDescent="0.25">
      <c r="B106" s="1" t="s">
        <v>109</v>
      </c>
      <c r="C106" s="41"/>
      <c r="D106" s="41">
        <v>2224000</v>
      </c>
      <c r="E106" s="23"/>
      <c r="F106" s="6"/>
      <c r="K106" s="23"/>
    </row>
    <row r="107" spans="1:12" ht="14.25" customHeight="1" x14ac:dyDescent="0.25">
      <c r="B107" s="52" t="s">
        <v>148</v>
      </c>
      <c r="C107" s="52"/>
      <c r="D107" s="41">
        <f>K102</f>
        <v>16017200</v>
      </c>
      <c r="E107" s="24"/>
      <c r="K107" s="23"/>
    </row>
    <row r="108" spans="1:12" x14ac:dyDescent="0.25">
      <c r="B108" s="1" t="s">
        <v>147</v>
      </c>
      <c r="C108" s="6"/>
      <c r="D108" s="41">
        <f>(D105-D106)-D107</f>
        <v>1758800</v>
      </c>
      <c r="E108" s="23"/>
      <c r="K108" s="23"/>
    </row>
    <row r="109" spans="1:12" x14ac:dyDescent="0.25">
      <c r="E109" s="23"/>
      <c r="K109" s="23"/>
    </row>
    <row r="110" spans="1:12" x14ac:dyDescent="0.25">
      <c r="E110" s="23"/>
      <c r="K110" s="23"/>
    </row>
    <row r="111" spans="1:12" x14ac:dyDescent="0.25">
      <c r="E111" s="23"/>
      <c r="K111" s="23"/>
    </row>
    <row r="112" spans="1:12" x14ac:dyDescent="0.25">
      <c r="E112" s="23"/>
      <c r="K112" s="23"/>
    </row>
    <row r="113" spans="5:11" x14ac:dyDescent="0.25">
      <c r="E113" s="23"/>
      <c r="K113" s="23"/>
    </row>
    <row r="114" spans="5:11" x14ac:dyDescent="0.25">
      <c r="E114" s="23"/>
      <c r="K114" s="23"/>
    </row>
    <row r="115" spans="5:11" x14ac:dyDescent="0.25">
      <c r="E115" s="23"/>
      <c r="K115" s="23"/>
    </row>
    <row r="116" spans="5:11" x14ac:dyDescent="0.25">
      <c r="E116" s="23"/>
      <c r="K116" s="23"/>
    </row>
    <row r="117" spans="5:11" x14ac:dyDescent="0.25">
      <c r="E117" s="23"/>
      <c r="K117" s="23"/>
    </row>
    <row r="118" spans="5:11" x14ac:dyDescent="0.25">
      <c r="E118" s="23"/>
      <c r="K118" s="23"/>
    </row>
    <row r="119" spans="5:11" x14ac:dyDescent="0.25">
      <c r="E119" s="23"/>
      <c r="K119" s="23"/>
    </row>
    <row r="120" spans="5:11" x14ac:dyDescent="0.25">
      <c r="E120" s="23"/>
      <c r="K120" s="23"/>
    </row>
    <row r="121" spans="5:11" x14ac:dyDescent="0.25">
      <c r="E121" s="23"/>
      <c r="K121" s="23"/>
    </row>
    <row r="122" spans="5:11" x14ac:dyDescent="0.25">
      <c r="E122" s="23"/>
      <c r="K122" s="23"/>
    </row>
    <row r="123" spans="5:11" x14ac:dyDescent="0.25">
      <c r="E123" s="23"/>
      <c r="K123" s="23"/>
    </row>
    <row r="124" spans="5:11" x14ac:dyDescent="0.25">
      <c r="E124" s="23"/>
      <c r="K124" s="23"/>
    </row>
    <row r="125" spans="5:11" x14ac:dyDescent="0.25">
      <c r="E125" s="23"/>
      <c r="K125" s="23"/>
    </row>
    <row r="126" spans="5:11" x14ac:dyDescent="0.25">
      <c r="E126" s="23"/>
      <c r="K126" s="23"/>
    </row>
    <row r="127" spans="5:11" x14ac:dyDescent="0.25">
      <c r="E127" s="23"/>
      <c r="K127" s="23"/>
    </row>
    <row r="128" spans="5:11" x14ac:dyDescent="0.25">
      <c r="E128" s="23"/>
      <c r="K128" s="23"/>
    </row>
    <row r="129" spans="5:11" x14ac:dyDescent="0.25">
      <c r="E129" s="23"/>
      <c r="K129" s="23"/>
    </row>
    <row r="130" spans="5:11" x14ac:dyDescent="0.25">
      <c r="E130" s="23"/>
      <c r="K130" s="23"/>
    </row>
    <row r="131" spans="5:11" x14ac:dyDescent="0.25">
      <c r="E131" s="23"/>
      <c r="K131" s="23"/>
    </row>
    <row r="132" spans="5:11" x14ac:dyDescent="0.25">
      <c r="E132" s="23"/>
      <c r="K132" s="23"/>
    </row>
    <row r="133" spans="5:11" x14ac:dyDescent="0.25">
      <c r="E133" s="23"/>
      <c r="K133" s="23"/>
    </row>
    <row r="134" spans="5:11" x14ac:dyDescent="0.25">
      <c r="E134" s="23"/>
      <c r="K134" s="23"/>
    </row>
    <row r="135" spans="5:11" x14ac:dyDescent="0.25">
      <c r="E135" s="23"/>
      <c r="K135" s="23"/>
    </row>
    <row r="136" spans="5:11" x14ac:dyDescent="0.25">
      <c r="E136" s="23"/>
      <c r="K136" s="23"/>
    </row>
    <row r="137" spans="5:11" x14ac:dyDescent="0.25">
      <c r="E137" s="23"/>
      <c r="K137" s="23"/>
    </row>
    <row r="138" spans="5:11" x14ac:dyDescent="0.25">
      <c r="E138" s="23"/>
      <c r="K138" s="23"/>
    </row>
    <row r="139" spans="5:11" x14ac:dyDescent="0.25">
      <c r="E139" s="23"/>
      <c r="K139" s="23"/>
    </row>
    <row r="140" spans="5:11" x14ac:dyDescent="0.25">
      <c r="E140" s="23"/>
      <c r="K140" s="23"/>
    </row>
    <row r="141" spans="5:11" x14ac:dyDescent="0.25">
      <c r="E141" s="23"/>
      <c r="K141" s="23"/>
    </row>
    <row r="142" spans="5:11" x14ac:dyDescent="0.25">
      <c r="E142" s="23"/>
      <c r="K142" s="23"/>
    </row>
    <row r="143" spans="5:11" x14ac:dyDescent="0.25">
      <c r="E143" s="23"/>
      <c r="K143" s="23"/>
    </row>
    <row r="144" spans="5:11" x14ac:dyDescent="0.25">
      <c r="E144" s="23"/>
      <c r="K144" s="23"/>
    </row>
    <row r="145" spans="5:11" x14ac:dyDescent="0.25">
      <c r="E145" s="23"/>
      <c r="K145" s="23"/>
    </row>
    <row r="146" spans="5:11" x14ac:dyDescent="0.25">
      <c r="E146" s="23"/>
      <c r="K146" s="23"/>
    </row>
    <row r="147" spans="5:11" x14ac:dyDescent="0.25">
      <c r="E147" s="23"/>
      <c r="K147" s="23"/>
    </row>
    <row r="148" spans="5:11" x14ac:dyDescent="0.25">
      <c r="E148" s="23"/>
      <c r="K148" s="23"/>
    </row>
    <row r="149" spans="5:11" x14ac:dyDescent="0.25">
      <c r="E149" s="23"/>
      <c r="K149" s="23"/>
    </row>
    <row r="150" spans="5:11" x14ac:dyDescent="0.25">
      <c r="E150" s="23"/>
      <c r="K150" s="23"/>
    </row>
    <row r="151" spans="5:11" x14ac:dyDescent="0.25">
      <c r="E151" s="23"/>
      <c r="K151" s="23"/>
    </row>
    <row r="152" spans="5:11" x14ac:dyDescent="0.25">
      <c r="E152" s="23"/>
      <c r="K152" s="23"/>
    </row>
    <row r="153" spans="5:11" x14ac:dyDescent="0.25">
      <c r="E153" s="23"/>
      <c r="K153" s="23"/>
    </row>
    <row r="154" spans="5:11" x14ac:dyDescent="0.25">
      <c r="E154" s="23"/>
      <c r="K154" s="23"/>
    </row>
    <row r="155" spans="5:11" x14ac:dyDescent="0.25">
      <c r="E155" s="23"/>
      <c r="K155" s="23"/>
    </row>
    <row r="156" spans="5:11" x14ac:dyDescent="0.25">
      <c r="E156" s="23"/>
      <c r="K156" s="23"/>
    </row>
    <row r="157" spans="5:11" x14ac:dyDescent="0.25">
      <c r="E157" s="23"/>
      <c r="K157" s="23"/>
    </row>
    <row r="158" spans="5:11" x14ac:dyDescent="0.25">
      <c r="E158" s="23"/>
      <c r="K158" s="23"/>
    </row>
    <row r="159" spans="5:11" x14ac:dyDescent="0.25">
      <c r="E159" s="23"/>
      <c r="K159" s="23"/>
    </row>
    <row r="160" spans="5:11" x14ac:dyDescent="0.25">
      <c r="E160" s="23"/>
      <c r="K160" s="23"/>
    </row>
    <row r="161" spans="5:11" x14ac:dyDescent="0.25">
      <c r="E161" s="23"/>
      <c r="K161" s="23"/>
    </row>
    <row r="162" spans="5:11" x14ac:dyDescent="0.25">
      <c r="E162" s="23"/>
      <c r="K162" s="23"/>
    </row>
    <row r="163" spans="5:11" x14ac:dyDescent="0.25">
      <c r="E163" s="23"/>
      <c r="K163" s="23"/>
    </row>
    <row r="164" spans="5:11" x14ac:dyDescent="0.25">
      <c r="E164" s="23"/>
      <c r="K164" s="23"/>
    </row>
    <row r="165" spans="5:11" x14ac:dyDescent="0.25">
      <c r="E165" s="23"/>
      <c r="K165" s="23"/>
    </row>
    <row r="166" spans="5:11" x14ac:dyDescent="0.25">
      <c r="E166" s="23"/>
      <c r="K166" s="23"/>
    </row>
    <row r="167" spans="5:11" x14ac:dyDescent="0.25">
      <c r="E167" s="23"/>
      <c r="K167" s="23"/>
    </row>
    <row r="168" spans="5:11" x14ac:dyDescent="0.25">
      <c r="E168" s="23"/>
      <c r="K168" s="23"/>
    </row>
    <row r="169" spans="5:11" x14ac:dyDescent="0.25">
      <c r="E169" s="23"/>
      <c r="K169" s="23"/>
    </row>
    <row r="170" spans="5:11" x14ac:dyDescent="0.25">
      <c r="E170" s="23"/>
      <c r="K170" s="23"/>
    </row>
    <row r="171" spans="5:11" x14ac:dyDescent="0.25">
      <c r="E171" s="23"/>
      <c r="K171" s="23"/>
    </row>
    <row r="172" spans="5:11" x14ac:dyDescent="0.25">
      <c r="E172" s="23"/>
      <c r="K172" s="23"/>
    </row>
    <row r="173" spans="5:11" x14ac:dyDescent="0.25">
      <c r="E173" s="23"/>
      <c r="K173" s="23"/>
    </row>
    <row r="174" spans="5:11" x14ac:dyDescent="0.25">
      <c r="E174" s="23"/>
      <c r="K174" s="23"/>
    </row>
    <row r="175" spans="5:11" x14ac:dyDescent="0.25">
      <c r="E175" s="23"/>
      <c r="K175" s="23"/>
    </row>
    <row r="176" spans="5:11" x14ac:dyDescent="0.25">
      <c r="E176" s="23"/>
      <c r="K176" s="23"/>
    </row>
    <row r="177" spans="5:11" x14ac:dyDescent="0.25">
      <c r="E177" s="23"/>
      <c r="K177" s="23"/>
    </row>
    <row r="178" spans="5:11" x14ac:dyDescent="0.25">
      <c r="E178" s="23"/>
      <c r="K178" s="23"/>
    </row>
    <row r="179" spans="5:11" x14ac:dyDescent="0.25">
      <c r="E179" s="23"/>
      <c r="K179" s="23"/>
    </row>
    <row r="180" spans="5:11" x14ac:dyDescent="0.25">
      <c r="E180" s="23"/>
      <c r="K180" s="23"/>
    </row>
    <row r="181" spans="5:11" x14ac:dyDescent="0.25">
      <c r="E181" s="23"/>
      <c r="K181" s="23"/>
    </row>
    <row r="182" spans="5:11" x14ac:dyDescent="0.25">
      <c r="E182" s="23"/>
      <c r="K182" s="23"/>
    </row>
    <row r="183" spans="5:11" x14ac:dyDescent="0.25">
      <c r="E183" s="23"/>
      <c r="K183" s="23"/>
    </row>
    <row r="184" spans="5:11" x14ac:dyDescent="0.25">
      <c r="E184" s="23"/>
      <c r="K184" s="23"/>
    </row>
    <row r="185" spans="5:11" x14ac:dyDescent="0.25">
      <c r="E185" s="23"/>
      <c r="K185" s="23"/>
    </row>
    <row r="186" spans="5:11" x14ac:dyDescent="0.25">
      <c r="E186" s="23"/>
      <c r="K186" s="23"/>
    </row>
    <row r="187" spans="5:11" x14ac:dyDescent="0.25">
      <c r="E187" s="23"/>
      <c r="K187" s="23"/>
    </row>
    <row r="188" spans="5:11" x14ac:dyDescent="0.25">
      <c r="E188" s="23"/>
      <c r="K188" s="23"/>
    </row>
    <row r="189" spans="5:11" x14ac:dyDescent="0.25">
      <c r="E189" s="23"/>
      <c r="K189" s="23"/>
    </row>
    <row r="190" spans="5:11" x14ac:dyDescent="0.25">
      <c r="E190" s="23"/>
      <c r="K190" s="23"/>
    </row>
    <row r="191" spans="5:11" x14ac:dyDescent="0.25">
      <c r="E191" s="23"/>
      <c r="K191" s="23"/>
    </row>
    <row r="192" spans="5:11" x14ac:dyDescent="0.25">
      <c r="E192" s="23"/>
      <c r="K192" s="23"/>
    </row>
    <row r="193" spans="5:11" x14ac:dyDescent="0.25">
      <c r="E193" s="23"/>
      <c r="K193" s="23"/>
    </row>
    <row r="194" spans="5:11" x14ac:dyDescent="0.25">
      <c r="E194" s="23"/>
      <c r="K194" s="23"/>
    </row>
    <row r="195" spans="5:11" x14ac:dyDescent="0.25">
      <c r="E195" s="23"/>
      <c r="K195" s="23"/>
    </row>
    <row r="196" spans="5:11" x14ac:dyDescent="0.25">
      <c r="E196" s="23"/>
      <c r="K196" s="23"/>
    </row>
    <row r="197" spans="5:11" x14ac:dyDescent="0.25">
      <c r="E197" s="23"/>
      <c r="K197" s="23"/>
    </row>
    <row r="198" spans="5:11" x14ac:dyDescent="0.25">
      <c r="E198" s="23"/>
      <c r="K198" s="23"/>
    </row>
    <row r="199" spans="5:11" x14ac:dyDescent="0.25">
      <c r="E199" s="23"/>
      <c r="K199" s="23"/>
    </row>
    <row r="200" spans="5:11" x14ac:dyDescent="0.25">
      <c r="E200" s="23"/>
      <c r="K200" s="23"/>
    </row>
    <row r="201" spans="5:11" x14ac:dyDescent="0.25">
      <c r="E201" s="23"/>
      <c r="K201" s="23"/>
    </row>
    <row r="202" spans="5:11" x14ac:dyDescent="0.25">
      <c r="E202" s="23"/>
      <c r="K202" s="23"/>
    </row>
    <row r="203" spans="5:11" x14ac:dyDescent="0.25">
      <c r="E203" s="23"/>
      <c r="K203" s="23"/>
    </row>
    <row r="204" spans="5:11" x14ac:dyDescent="0.25">
      <c r="E204" s="23"/>
      <c r="K204" s="23"/>
    </row>
    <row r="205" spans="5:11" x14ac:dyDescent="0.25">
      <c r="E205" s="23"/>
      <c r="K205" s="23"/>
    </row>
    <row r="206" spans="5:11" x14ac:dyDescent="0.25">
      <c r="E206" s="23"/>
      <c r="K206" s="23"/>
    </row>
    <row r="207" spans="5:11" x14ac:dyDescent="0.25">
      <c r="E207" s="23"/>
      <c r="K207" s="23"/>
    </row>
    <row r="208" spans="5:11" x14ac:dyDescent="0.25">
      <c r="E208" s="23"/>
      <c r="K208" s="23"/>
    </row>
    <row r="209" spans="5:11" x14ac:dyDescent="0.25">
      <c r="E209" s="23"/>
      <c r="K209" s="23"/>
    </row>
    <row r="210" spans="5:11" x14ac:dyDescent="0.25">
      <c r="E210" s="23"/>
      <c r="K210" s="23"/>
    </row>
    <row r="211" spans="5:11" x14ac:dyDescent="0.25">
      <c r="E211" s="23"/>
      <c r="K211" s="23"/>
    </row>
    <row r="212" spans="5:11" x14ac:dyDescent="0.25">
      <c r="E212" s="23"/>
      <c r="K212" s="23"/>
    </row>
    <row r="213" spans="5:11" x14ac:dyDescent="0.25">
      <c r="E213" s="23"/>
      <c r="K213" s="23"/>
    </row>
    <row r="214" spans="5:11" x14ac:dyDescent="0.25">
      <c r="E214" s="23"/>
      <c r="K214" s="23"/>
    </row>
    <row r="215" spans="5:11" x14ac:dyDescent="0.25">
      <c r="E215" s="23"/>
      <c r="K215" s="23"/>
    </row>
    <row r="216" spans="5:11" x14ac:dyDescent="0.25">
      <c r="E216" s="23"/>
      <c r="K216" s="23"/>
    </row>
    <row r="217" spans="5:11" x14ac:dyDescent="0.25">
      <c r="E217" s="23"/>
      <c r="K217" s="23"/>
    </row>
    <row r="218" spans="5:11" x14ac:dyDescent="0.25">
      <c r="E218" s="23"/>
      <c r="K218" s="23"/>
    </row>
    <row r="219" spans="5:11" x14ac:dyDescent="0.25">
      <c r="E219" s="23"/>
      <c r="K219" s="23"/>
    </row>
    <row r="220" spans="5:11" x14ac:dyDescent="0.25">
      <c r="E220" s="23"/>
      <c r="K220" s="23"/>
    </row>
    <row r="221" spans="5:11" x14ac:dyDescent="0.25">
      <c r="E221" s="23"/>
      <c r="K221" s="23"/>
    </row>
    <row r="222" spans="5:11" x14ac:dyDescent="0.25">
      <c r="E222" s="23"/>
      <c r="K222" s="23"/>
    </row>
    <row r="223" spans="5:11" x14ac:dyDescent="0.25">
      <c r="E223" s="23"/>
      <c r="K223" s="23"/>
    </row>
    <row r="224" spans="5:11" x14ac:dyDescent="0.25">
      <c r="E224" s="23"/>
      <c r="K224" s="23"/>
    </row>
    <row r="225" spans="5:11" x14ac:dyDescent="0.25">
      <c r="E225" s="23"/>
      <c r="K225" s="23"/>
    </row>
    <row r="226" spans="5:11" x14ac:dyDescent="0.25">
      <c r="E226" s="23"/>
      <c r="K226" s="23"/>
    </row>
    <row r="227" spans="5:11" x14ac:dyDescent="0.25">
      <c r="E227" s="23"/>
      <c r="K227" s="23"/>
    </row>
    <row r="228" spans="5:11" x14ac:dyDescent="0.25">
      <c r="E228" s="23"/>
      <c r="K228" s="23"/>
    </row>
    <row r="229" spans="5:11" x14ac:dyDescent="0.25">
      <c r="E229" s="23"/>
      <c r="K229" s="23"/>
    </row>
    <row r="230" spans="5:11" x14ac:dyDescent="0.25">
      <c r="E230" s="23"/>
      <c r="K230" s="23"/>
    </row>
    <row r="231" spans="5:11" x14ac:dyDescent="0.25">
      <c r="E231" s="23"/>
      <c r="K231" s="23"/>
    </row>
    <row r="232" spans="5:11" x14ac:dyDescent="0.25">
      <c r="E232" s="23"/>
      <c r="K232" s="23"/>
    </row>
    <row r="233" spans="5:11" x14ac:dyDescent="0.25">
      <c r="E233" s="23"/>
      <c r="K233" s="23"/>
    </row>
    <row r="234" spans="5:11" x14ac:dyDescent="0.25">
      <c r="E234" s="23"/>
      <c r="K234" s="23"/>
    </row>
    <row r="235" spans="5:11" x14ac:dyDescent="0.25">
      <c r="E235" s="23"/>
      <c r="K235" s="23"/>
    </row>
    <row r="236" spans="5:11" x14ac:dyDescent="0.25">
      <c r="E236" s="23"/>
      <c r="K236" s="23"/>
    </row>
    <row r="237" spans="5:11" x14ac:dyDescent="0.25">
      <c r="E237" s="23"/>
      <c r="K237" s="23"/>
    </row>
    <row r="238" spans="5:11" x14ac:dyDescent="0.25">
      <c r="E238" s="23"/>
      <c r="K238" s="23"/>
    </row>
    <row r="239" spans="5:11" x14ac:dyDescent="0.25">
      <c r="E239" s="23"/>
      <c r="K239" s="23"/>
    </row>
    <row r="240" spans="5:11" x14ac:dyDescent="0.25">
      <c r="E240" s="23"/>
      <c r="K240" s="23"/>
    </row>
    <row r="241" spans="5:11" x14ac:dyDescent="0.25">
      <c r="E241" s="23"/>
      <c r="K241" s="23"/>
    </row>
    <row r="242" spans="5:11" x14ac:dyDescent="0.25">
      <c r="E242" s="23"/>
      <c r="K242" s="23"/>
    </row>
    <row r="243" spans="5:11" x14ac:dyDescent="0.25">
      <c r="E243" s="23"/>
      <c r="K243" s="23"/>
    </row>
    <row r="244" spans="5:11" x14ac:dyDescent="0.25">
      <c r="E244" s="23"/>
      <c r="K244" s="23"/>
    </row>
    <row r="245" spans="5:11" x14ac:dyDescent="0.25">
      <c r="E245" s="23"/>
      <c r="K245" s="23"/>
    </row>
    <row r="246" spans="5:11" x14ac:dyDescent="0.25">
      <c r="E246" s="23"/>
      <c r="K246" s="23"/>
    </row>
    <row r="247" spans="5:11" x14ac:dyDescent="0.25">
      <c r="E247" s="23"/>
      <c r="K247" s="23"/>
    </row>
    <row r="248" spans="5:11" x14ac:dyDescent="0.25">
      <c r="E248" s="23"/>
      <c r="K248" s="23"/>
    </row>
    <row r="249" spans="5:11" x14ac:dyDescent="0.25">
      <c r="E249" s="23"/>
      <c r="K249" s="23"/>
    </row>
    <row r="250" spans="5:11" x14ac:dyDescent="0.25">
      <c r="E250" s="23"/>
      <c r="K250" s="23"/>
    </row>
    <row r="251" spans="5:11" x14ac:dyDescent="0.25">
      <c r="E251" s="23"/>
      <c r="K251" s="23"/>
    </row>
    <row r="252" spans="5:11" x14ac:dyDescent="0.25">
      <c r="E252" s="23"/>
      <c r="K252" s="23"/>
    </row>
    <row r="253" spans="5:11" x14ac:dyDescent="0.25">
      <c r="E253" s="23"/>
      <c r="K253" s="23"/>
    </row>
    <row r="254" spans="5:11" x14ac:dyDescent="0.25">
      <c r="E254" s="23"/>
      <c r="K254" s="23"/>
    </row>
    <row r="255" spans="5:11" x14ac:dyDescent="0.25">
      <c r="E255" s="23"/>
      <c r="K255" s="23"/>
    </row>
    <row r="256" spans="5:11" x14ac:dyDescent="0.25">
      <c r="E256" s="23"/>
      <c r="K256" s="23"/>
    </row>
    <row r="257" spans="5:11" x14ac:dyDescent="0.25">
      <c r="E257" s="23"/>
      <c r="K257" s="23"/>
    </row>
    <row r="258" spans="5:11" x14ac:dyDescent="0.25">
      <c r="E258" s="23"/>
      <c r="K258" s="23"/>
    </row>
    <row r="259" spans="5:11" x14ac:dyDescent="0.25">
      <c r="E259" s="23"/>
      <c r="K259" s="23"/>
    </row>
    <row r="260" spans="5:11" x14ac:dyDescent="0.25">
      <c r="E260" s="23"/>
      <c r="K260" s="23"/>
    </row>
    <row r="261" spans="5:11" x14ac:dyDescent="0.25">
      <c r="E261" s="23"/>
      <c r="K261" s="23"/>
    </row>
    <row r="262" spans="5:11" x14ac:dyDescent="0.25">
      <c r="E262" s="23"/>
      <c r="K262" s="23"/>
    </row>
    <row r="263" spans="5:11" x14ac:dyDescent="0.25">
      <c r="E263" s="23"/>
      <c r="K263" s="23"/>
    </row>
    <row r="264" spans="5:11" x14ac:dyDescent="0.25">
      <c r="E264" s="23"/>
      <c r="K264" s="23"/>
    </row>
    <row r="265" spans="5:11" x14ac:dyDescent="0.25">
      <c r="E265" s="23"/>
      <c r="K265" s="23"/>
    </row>
    <row r="266" spans="5:11" x14ac:dyDescent="0.25">
      <c r="E266" s="23"/>
      <c r="K266" s="23"/>
    </row>
    <row r="267" spans="5:11" x14ac:dyDescent="0.25">
      <c r="E267" s="23"/>
      <c r="K267" s="23"/>
    </row>
    <row r="268" spans="5:11" x14ac:dyDescent="0.25">
      <c r="E268" s="23"/>
      <c r="K268" s="23"/>
    </row>
    <row r="269" spans="5:11" x14ac:dyDescent="0.25">
      <c r="E269" s="23"/>
      <c r="K269" s="23"/>
    </row>
    <row r="270" spans="5:11" x14ac:dyDescent="0.25">
      <c r="E270" s="23"/>
      <c r="K270" s="23"/>
    </row>
    <row r="271" spans="5:11" x14ac:dyDescent="0.25">
      <c r="E271" s="23"/>
      <c r="K271" s="23"/>
    </row>
    <row r="272" spans="5:11" x14ac:dyDescent="0.25">
      <c r="E272" s="23"/>
      <c r="K272" s="23"/>
    </row>
    <row r="273" spans="5:11" x14ac:dyDescent="0.25">
      <c r="E273" s="23"/>
      <c r="K273" s="23"/>
    </row>
    <row r="274" spans="5:11" x14ac:dyDescent="0.25">
      <c r="E274" s="23"/>
      <c r="K274" s="23"/>
    </row>
    <row r="275" spans="5:11" x14ac:dyDescent="0.25">
      <c r="E275" s="23"/>
      <c r="K275" s="23"/>
    </row>
    <row r="276" spans="5:11" x14ac:dyDescent="0.25">
      <c r="E276" s="23"/>
      <c r="K276" s="23"/>
    </row>
    <row r="277" spans="5:11" x14ac:dyDescent="0.25">
      <c r="E277" s="23"/>
      <c r="K277" s="23"/>
    </row>
    <row r="278" spans="5:11" x14ac:dyDescent="0.25">
      <c r="E278" s="23"/>
      <c r="K278" s="23"/>
    </row>
    <row r="279" spans="5:11" x14ac:dyDescent="0.25">
      <c r="E279" s="23"/>
      <c r="K279" s="23"/>
    </row>
    <row r="280" spans="5:11" x14ac:dyDescent="0.25">
      <c r="E280" s="23"/>
      <c r="K280" s="23"/>
    </row>
    <row r="281" spans="5:11" x14ac:dyDescent="0.25">
      <c r="E281" s="23"/>
      <c r="K281" s="23"/>
    </row>
    <row r="282" spans="5:11" x14ac:dyDescent="0.25">
      <c r="E282" s="23"/>
      <c r="K282" s="23"/>
    </row>
    <row r="283" spans="5:11" x14ac:dyDescent="0.25">
      <c r="E283" s="23"/>
      <c r="K283" s="23"/>
    </row>
    <row r="284" spans="5:11" x14ac:dyDescent="0.25">
      <c r="E284" s="23"/>
      <c r="K284" s="23"/>
    </row>
    <row r="285" spans="5:11" x14ac:dyDescent="0.25">
      <c r="E285" s="23"/>
      <c r="K285" s="23"/>
    </row>
    <row r="286" spans="5:11" x14ac:dyDescent="0.25">
      <c r="E286" s="23"/>
      <c r="K286" s="23"/>
    </row>
    <row r="287" spans="5:11" x14ac:dyDescent="0.25">
      <c r="E287" s="23"/>
      <c r="K287" s="23"/>
    </row>
    <row r="288" spans="5:11" x14ac:dyDescent="0.25">
      <c r="E288" s="23"/>
      <c r="K288" s="23"/>
    </row>
    <row r="289" spans="5:11" x14ac:dyDescent="0.25">
      <c r="E289" s="23"/>
      <c r="K289" s="23"/>
    </row>
    <row r="290" spans="5:11" x14ac:dyDescent="0.25">
      <c r="E290" s="23"/>
      <c r="K290" s="23"/>
    </row>
    <row r="291" spans="5:11" x14ac:dyDescent="0.25">
      <c r="E291" s="23"/>
      <c r="K291" s="23"/>
    </row>
    <row r="292" spans="5:11" x14ac:dyDescent="0.25">
      <c r="E292" s="23"/>
      <c r="K292" s="23"/>
    </row>
    <row r="293" spans="5:11" x14ac:dyDescent="0.25">
      <c r="E293" s="23"/>
      <c r="K293" s="23"/>
    </row>
    <row r="294" spans="5:11" x14ac:dyDescent="0.25">
      <c r="E294" s="23"/>
      <c r="K294" s="23"/>
    </row>
    <row r="295" spans="5:11" x14ac:dyDescent="0.25">
      <c r="E295" s="23"/>
      <c r="K295" s="23"/>
    </row>
    <row r="296" spans="5:11" x14ac:dyDescent="0.25">
      <c r="E296" s="23"/>
      <c r="K296" s="23"/>
    </row>
    <row r="297" spans="5:11" x14ac:dyDescent="0.25">
      <c r="E297" s="23"/>
      <c r="K297" s="23"/>
    </row>
    <row r="298" spans="5:11" x14ac:dyDescent="0.25">
      <c r="E298" s="23"/>
      <c r="K298" s="23"/>
    </row>
    <row r="299" spans="5:11" x14ac:dyDescent="0.25">
      <c r="E299" s="23"/>
      <c r="K299" s="23"/>
    </row>
    <row r="300" spans="5:11" x14ac:dyDescent="0.25">
      <c r="E300" s="23"/>
      <c r="K300" s="23"/>
    </row>
    <row r="301" spans="5:11" x14ac:dyDescent="0.25">
      <c r="E301" s="23"/>
      <c r="K301" s="23"/>
    </row>
    <row r="302" spans="5:11" x14ac:dyDescent="0.25">
      <c r="E302" s="23"/>
      <c r="K302" s="23"/>
    </row>
    <row r="303" spans="5:11" x14ac:dyDescent="0.25">
      <c r="E303" s="23"/>
      <c r="K303" s="23"/>
    </row>
    <row r="304" spans="5:11" x14ac:dyDescent="0.25">
      <c r="E304" s="23"/>
      <c r="K304" s="23"/>
    </row>
    <row r="305" spans="5:11" x14ac:dyDescent="0.25">
      <c r="E305" s="23"/>
      <c r="K305" s="23"/>
    </row>
    <row r="306" spans="5:11" x14ac:dyDescent="0.25">
      <c r="E306" s="23"/>
      <c r="K306" s="23"/>
    </row>
    <row r="307" spans="5:11" x14ac:dyDescent="0.25">
      <c r="E307" s="23"/>
      <c r="K307" s="23"/>
    </row>
    <row r="308" spans="5:11" x14ac:dyDescent="0.25">
      <c r="E308" s="23"/>
      <c r="K308" s="23"/>
    </row>
    <row r="309" spans="5:11" x14ac:dyDescent="0.25">
      <c r="E309" s="23"/>
      <c r="K309" s="23"/>
    </row>
    <row r="310" spans="5:11" x14ac:dyDescent="0.25">
      <c r="E310" s="23"/>
      <c r="K310" s="23"/>
    </row>
    <row r="311" spans="5:11" x14ac:dyDescent="0.25">
      <c r="E311" s="23"/>
      <c r="K311" s="23"/>
    </row>
    <row r="312" spans="5:11" x14ac:dyDescent="0.25">
      <c r="E312" s="23"/>
      <c r="K312" s="23"/>
    </row>
    <row r="313" spans="5:11" x14ac:dyDescent="0.25">
      <c r="E313" s="23"/>
      <c r="K313" s="23"/>
    </row>
    <row r="314" spans="5:11" x14ac:dyDescent="0.25">
      <c r="E314" s="23"/>
      <c r="K314" s="23"/>
    </row>
    <row r="315" spans="5:11" x14ac:dyDescent="0.25">
      <c r="E315" s="23"/>
      <c r="K315" s="23"/>
    </row>
    <row r="316" spans="5:11" x14ac:dyDescent="0.25">
      <c r="E316" s="23"/>
      <c r="K316" s="23"/>
    </row>
    <row r="317" spans="5:11" x14ac:dyDescent="0.25">
      <c r="E317" s="23"/>
      <c r="K317" s="23"/>
    </row>
    <row r="318" spans="5:11" x14ac:dyDescent="0.25">
      <c r="E318" s="23"/>
      <c r="K318" s="23"/>
    </row>
    <row r="319" spans="5:11" x14ac:dyDescent="0.25">
      <c r="E319" s="23"/>
      <c r="K319" s="23"/>
    </row>
    <row r="320" spans="5:11" x14ac:dyDescent="0.25">
      <c r="E320" s="23"/>
      <c r="K320" s="23"/>
    </row>
    <row r="321" spans="5:11" x14ac:dyDescent="0.25">
      <c r="E321" s="23"/>
      <c r="K321" s="23"/>
    </row>
    <row r="322" spans="5:11" x14ac:dyDescent="0.25">
      <c r="E322" s="23"/>
      <c r="K322" s="23"/>
    </row>
    <row r="323" spans="5:11" x14ac:dyDescent="0.25">
      <c r="E323" s="23"/>
      <c r="K323" s="23"/>
    </row>
    <row r="324" spans="5:11" x14ac:dyDescent="0.25">
      <c r="E324" s="23"/>
      <c r="K324" s="23"/>
    </row>
    <row r="325" spans="5:11" x14ac:dyDescent="0.25">
      <c r="E325" s="23"/>
      <c r="K325" s="23"/>
    </row>
    <row r="326" spans="5:11" x14ac:dyDescent="0.25">
      <c r="E326" s="23"/>
      <c r="K326" s="23"/>
    </row>
    <row r="327" spans="5:11" x14ac:dyDescent="0.25">
      <c r="E327" s="23"/>
      <c r="K327" s="23"/>
    </row>
    <row r="328" spans="5:11" x14ac:dyDescent="0.25">
      <c r="E328" s="23"/>
      <c r="K328" s="23"/>
    </row>
    <row r="329" spans="5:11" x14ac:dyDescent="0.25">
      <c r="E329" s="23"/>
      <c r="K329" s="23"/>
    </row>
    <row r="330" spans="5:11" x14ac:dyDescent="0.25">
      <c r="E330" s="23"/>
      <c r="K330" s="23"/>
    </row>
    <row r="331" spans="5:11" x14ac:dyDescent="0.25">
      <c r="E331" s="23"/>
      <c r="K331" s="23"/>
    </row>
    <row r="332" spans="5:11" x14ac:dyDescent="0.25">
      <c r="E332" s="23"/>
      <c r="K332" s="23"/>
    </row>
    <row r="333" spans="5:11" x14ac:dyDescent="0.25">
      <c r="E333" s="23"/>
      <c r="K333" s="23"/>
    </row>
    <row r="334" spans="5:11" x14ac:dyDescent="0.25">
      <c r="E334" s="23"/>
      <c r="K334" s="23"/>
    </row>
    <row r="335" spans="5:11" x14ac:dyDescent="0.25">
      <c r="E335" s="23"/>
      <c r="K335" s="23"/>
    </row>
    <row r="336" spans="5:11" x14ac:dyDescent="0.25">
      <c r="E336" s="23"/>
      <c r="K336" s="23"/>
    </row>
    <row r="337" spans="5:11" x14ac:dyDescent="0.25">
      <c r="E337" s="23"/>
      <c r="K337" s="23"/>
    </row>
    <row r="338" spans="5:11" x14ac:dyDescent="0.25">
      <c r="E338" s="23"/>
      <c r="K338" s="23"/>
    </row>
    <row r="339" spans="5:11" x14ac:dyDescent="0.25">
      <c r="E339" s="23"/>
      <c r="K339" s="23"/>
    </row>
    <row r="340" spans="5:11" x14ac:dyDescent="0.25">
      <c r="E340" s="23"/>
      <c r="K340" s="23"/>
    </row>
    <row r="341" spans="5:11" x14ac:dyDescent="0.25">
      <c r="E341" s="23"/>
      <c r="K341" s="23"/>
    </row>
    <row r="342" spans="5:11" x14ac:dyDescent="0.25">
      <c r="E342" s="23"/>
      <c r="K342" s="23"/>
    </row>
    <row r="343" spans="5:11" x14ac:dyDescent="0.25">
      <c r="E343" s="23"/>
      <c r="K343" s="23"/>
    </row>
    <row r="344" spans="5:11" x14ac:dyDescent="0.25">
      <c r="E344" s="23"/>
      <c r="K344" s="23"/>
    </row>
    <row r="345" spans="5:11" x14ac:dyDescent="0.25">
      <c r="E345" s="23"/>
      <c r="K345" s="23"/>
    </row>
    <row r="346" spans="5:11" x14ac:dyDescent="0.25">
      <c r="E346" s="23"/>
      <c r="K346" s="23"/>
    </row>
    <row r="347" spans="5:11" x14ac:dyDescent="0.25">
      <c r="E347" s="23"/>
      <c r="K347" s="23"/>
    </row>
    <row r="348" spans="5:11" x14ac:dyDescent="0.25">
      <c r="E348" s="23"/>
      <c r="K348" s="23"/>
    </row>
    <row r="349" spans="5:11" x14ac:dyDescent="0.25">
      <c r="E349" s="23"/>
      <c r="K349" s="23"/>
    </row>
    <row r="350" spans="5:11" x14ac:dyDescent="0.25">
      <c r="E350" s="23"/>
      <c r="K350" s="23"/>
    </row>
    <row r="351" spans="5:11" x14ac:dyDescent="0.25">
      <c r="E351" s="23"/>
      <c r="K351" s="23"/>
    </row>
    <row r="352" spans="5:11" x14ac:dyDescent="0.25">
      <c r="E352" s="23"/>
      <c r="K352" s="23"/>
    </row>
    <row r="353" spans="5:11" x14ac:dyDescent="0.25">
      <c r="E353" s="23"/>
      <c r="K353" s="23"/>
    </row>
    <row r="354" spans="5:11" x14ac:dyDescent="0.25">
      <c r="E354" s="23"/>
      <c r="K354" s="23"/>
    </row>
    <row r="355" spans="5:11" x14ac:dyDescent="0.25">
      <c r="E355" s="23"/>
      <c r="K355" s="23"/>
    </row>
    <row r="356" spans="5:11" x14ac:dyDescent="0.25">
      <c r="E356" s="23"/>
      <c r="K356" s="23"/>
    </row>
    <row r="357" spans="5:11" x14ac:dyDescent="0.25">
      <c r="E357" s="23"/>
      <c r="K357" s="23"/>
    </row>
    <row r="358" spans="5:11" x14ac:dyDescent="0.25">
      <c r="E358" s="23"/>
      <c r="K358" s="23"/>
    </row>
    <row r="359" spans="5:11" x14ac:dyDescent="0.25">
      <c r="E359" s="23"/>
      <c r="K359" s="23"/>
    </row>
    <row r="360" spans="5:11" x14ac:dyDescent="0.25">
      <c r="E360" s="23"/>
      <c r="K360" s="23"/>
    </row>
    <row r="361" spans="5:11" x14ac:dyDescent="0.25">
      <c r="E361" s="23"/>
      <c r="K361" s="23"/>
    </row>
    <row r="362" spans="5:11" x14ac:dyDescent="0.25">
      <c r="E362" s="23"/>
      <c r="K362" s="23"/>
    </row>
    <row r="363" spans="5:11" x14ac:dyDescent="0.25">
      <c r="E363" s="23"/>
      <c r="K363" s="23"/>
    </row>
    <row r="364" spans="5:11" x14ac:dyDescent="0.25">
      <c r="E364" s="23"/>
      <c r="K364" s="23"/>
    </row>
    <row r="365" spans="5:11" x14ac:dyDescent="0.25">
      <c r="E365" s="23"/>
      <c r="K365" s="23"/>
    </row>
    <row r="366" spans="5:11" x14ac:dyDescent="0.25">
      <c r="E366" s="23"/>
      <c r="K366" s="23"/>
    </row>
    <row r="367" spans="5:11" x14ac:dyDescent="0.25">
      <c r="E367" s="23"/>
      <c r="K367" s="23"/>
    </row>
    <row r="368" spans="5:11" x14ac:dyDescent="0.25">
      <c r="E368" s="23"/>
      <c r="K368" s="23"/>
    </row>
    <row r="369" spans="5:11" x14ac:dyDescent="0.25">
      <c r="E369" s="23"/>
      <c r="K369" s="23"/>
    </row>
    <row r="370" spans="5:11" x14ac:dyDescent="0.25">
      <c r="E370" s="23"/>
      <c r="K370" s="23"/>
    </row>
    <row r="371" spans="5:11" x14ac:dyDescent="0.25">
      <c r="E371" s="23"/>
      <c r="K371" s="23"/>
    </row>
    <row r="372" spans="5:11" x14ac:dyDescent="0.25">
      <c r="E372" s="23"/>
      <c r="K372" s="23"/>
    </row>
    <row r="373" spans="5:11" x14ac:dyDescent="0.25">
      <c r="E373" s="23"/>
      <c r="K373" s="23"/>
    </row>
    <row r="374" spans="5:11" x14ac:dyDescent="0.25">
      <c r="E374" s="23"/>
      <c r="K374" s="23"/>
    </row>
    <row r="375" spans="5:11" x14ac:dyDescent="0.25">
      <c r="E375" s="23"/>
      <c r="K375" s="23"/>
    </row>
    <row r="376" spans="5:11" x14ac:dyDescent="0.25">
      <c r="E376" s="23"/>
      <c r="K376" s="23"/>
    </row>
    <row r="377" spans="5:11" x14ac:dyDescent="0.25">
      <c r="E377" s="23"/>
      <c r="K377" s="23"/>
    </row>
    <row r="378" spans="5:11" x14ac:dyDescent="0.25">
      <c r="E378" s="23"/>
      <c r="K378" s="23"/>
    </row>
    <row r="379" spans="5:11" x14ac:dyDescent="0.25">
      <c r="E379" s="23"/>
      <c r="K379" s="23"/>
    </row>
    <row r="380" spans="5:11" x14ac:dyDescent="0.25">
      <c r="E380" s="23"/>
      <c r="K380" s="23"/>
    </row>
    <row r="381" spans="5:11" x14ac:dyDescent="0.25">
      <c r="E381" s="23"/>
      <c r="K381" s="23"/>
    </row>
    <row r="382" spans="5:11" x14ac:dyDescent="0.25">
      <c r="E382" s="23"/>
      <c r="K382" s="23"/>
    </row>
    <row r="383" spans="5:11" x14ac:dyDescent="0.25">
      <c r="E383" s="23"/>
      <c r="K383" s="23"/>
    </row>
    <row r="384" spans="5:11" x14ac:dyDescent="0.25">
      <c r="E384" s="23"/>
      <c r="K384" s="23"/>
    </row>
    <row r="385" spans="5:11" x14ac:dyDescent="0.25">
      <c r="E385" s="23"/>
      <c r="K385" s="23"/>
    </row>
    <row r="386" spans="5:11" x14ac:dyDescent="0.25">
      <c r="E386" s="23"/>
      <c r="K386" s="23"/>
    </row>
    <row r="387" spans="5:11" x14ac:dyDescent="0.25">
      <c r="E387" s="23"/>
      <c r="K387" s="23"/>
    </row>
    <row r="388" spans="5:11" x14ac:dyDescent="0.25">
      <c r="E388" s="23"/>
      <c r="K388" s="23"/>
    </row>
    <row r="389" spans="5:11" x14ac:dyDescent="0.25">
      <c r="E389" s="23"/>
      <c r="K389" s="23"/>
    </row>
    <row r="390" spans="5:11" x14ac:dyDescent="0.25">
      <c r="E390" s="23"/>
      <c r="K390" s="23"/>
    </row>
    <row r="391" spans="5:11" x14ac:dyDescent="0.25">
      <c r="E391" s="23"/>
      <c r="K391" s="23"/>
    </row>
    <row r="392" spans="5:11" x14ac:dyDescent="0.25">
      <c r="E392" s="23"/>
      <c r="K392" s="23"/>
    </row>
    <row r="393" spans="5:11" x14ac:dyDescent="0.25">
      <c r="E393" s="23"/>
      <c r="K393" s="23"/>
    </row>
    <row r="394" spans="5:11" x14ac:dyDescent="0.25">
      <c r="E394" s="23"/>
      <c r="K394" s="23"/>
    </row>
    <row r="395" spans="5:11" x14ac:dyDescent="0.25">
      <c r="E395" s="23"/>
      <c r="K395" s="23"/>
    </row>
    <row r="396" spans="5:11" x14ac:dyDescent="0.25">
      <c r="E396" s="23"/>
      <c r="K396" s="23"/>
    </row>
    <row r="397" spans="5:11" x14ac:dyDescent="0.25">
      <c r="E397" s="23"/>
      <c r="K397" s="23"/>
    </row>
    <row r="398" spans="5:11" x14ac:dyDescent="0.25">
      <c r="E398" s="23"/>
      <c r="K398" s="23"/>
    </row>
    <row r="399" spans="5:11" x14ac:dyDescent="0.25">
      <c r="E399" s="23"/>
      <c r="K399" s="23"/>
    </row>
    <row r="400" spans="5:11" x14ac:dyDescent="0.25">
      <c r="E400" s="23"/>
      <c r="K400" s="23"/>
    </row>
    <row r="401" spans="5:11" x14ac:dyDescent="0.25">
      <c r="E401" s="23"/>
      <c r="K401" s="23"/>
    </row>
    <row r="402" spans="5:11" x14ac:dyDescent="0.25">
      <c r="E402" s="23"/>
      <c r="K402" s="23"/>
    </row>
    <row r="403" spans="5:11" x14ac:dyDescent="0.25">
      <c r="E403" s="23"/>
      <c r="K403" s="23"/>
    </row>
    <row r="404" spans="5:11" x14ac:dyDescent="0.25">
      <c r="E404" s="23"/>
      <c r="K404" s="23"/>
    </row>
    <row r="405" spans="5:11" x14ac:dyDescent="0.25">
      <c r="E405" s="23"/>
      <c r="K405" s="23"/>
    </row>
    <row r="406" spans="5:11" x14ac:dyDescent="0.25">
      <c r="E406" s="23"/>
      <c r="K406" s="23"/>
    </row>
    <row r="407" spans="5:11" x14ac:dyDescent="0.25">
      <c r="E407" s="23"/>
      <c r="K407" s="23"/>
    </row>
    <row r="408" spans="5:11" x14ac:dyDescent="0.25">
      <c r="E408" s="23"/>
      <c r="K408" s="23"/>
    </row>
    <row r="409" spans="5:11" x14ac:dyDescent="0.25">
      <c r="E409" s="23"/>
      <c r="K409" s="23"/>
    </row>
    <row r="410" spans="5:11" x14ac:dyDescent="0.25">
      <c r="E410" s="23"/>
      <c r="K410" s="23"/>
    </row>
    <row r="411" spans="5:11" x14ac:dyDescent="0.25">
      <c r="E411" s="23"/>
      <c r="K411" s="23"/>
    </row>
    <row r="412" spans="5:11" x14ac:dyDescent="0.25">
      <c r="E412" s="23"/>
      <c r="K412" s="23"/>
    </row>
    <row r="413" spans="5:11" x14ac:dyDescent="0.25">
      <c r="E413" s="23"/>
      <c r="K413" s="23"/>
    </row>
    <row r="414" spans="5:11" x14ac:dyDescent="0.25">
      <c r="E414" s="23"/>
      <c r="K414" s="23"/>
    </row>
    <row r="415" spans="5:11" x14ac:dyDescent="0.25">
      <c r="E415" s="23"/>
      <c r="K415" s="23"/>
    </row>
    <row r="416" spans="5:11" x14ac:dyDescent="0.25">
      <c r="E416" s="23"/>
      <c r="K416" s="23"/>
    </row>
    <row r="417" spans="5:11" x14ac:dyDescent="0.25">
      <c r="E417" s="23"/>
      <c r="K417" s="23"/>
    </row>
    <row r="418" spans="5:11" x14ac:dyDescent="0.25">
      <c r="E418" s="23"/>
      <c r="K418" s="23"/>
    </row>
    <row r="419" spans="5:11" x14ac:dyDescent="0.25">
      <c r="E419" s="23"/>
      <c r="K419" s="23"/>
    </row>
    <row r="420" spans="5:11" x14ac:dyDescent="0.25">
      <c r="E420" s="23"/>
      <c r="K420" s="23"/>
    </row>
    <row r="421" spans="5:11" x14ac:dyDescent="0.25">
      <c r="E421" s="23"/>
      <c r="K421" s="23"/>
    </row>
    <row r="422" spans="5:11" x14ac:dyDescent="0.25">
      <c r="E422" s="23"/>
      <c r="K422" s="23"/>
    </row>
    <row r="423" spans="5:11" x14ac:dyDescent="0.25">
      <c r="E423" s="23"/>
      <c r="K423" s="23"/>
    </row>
    <row r="424" spans="5:11" x14ac:dyDescent="0.25">
      <c r="E424" s="23"/>
      <c r="K424" s="23"/>
    </row>
    <row r="425" spans="5:11" x14ac:dyDescent="0.25">
      <c r="E425" s="23"/>
      <c r="K425" s="23"/>
    </row>
    <row r="426" spans="5:11" x14ac:dyDescent="0.25">
      <c r="E426" s="23"/>
      <c r="K426" s="23"/>
    </row>
    <row r="427" spans="5:11" x14ac:dyDescent="0.25">
      <c r="E427" s="23"/>
      <c r="K427" s="23"/>
    </row>
    <row r="428" spans="5:11" x14ac:dyDescent="0.25">
      <c r="E428" s="23"/>
      <c r="K428" s="23"/>
    </row>
    <row r="429" spans="5:11" x14ac:dyDescent="0.25">
      <c r="E429" s="23"/>
      <c r="K429" s="23"/>
    </row>
    <row r="430" spans="5:11" x14ac:dyDescent="0.25">
      <c r="E430" s="23"/>
      <c r="K430" s="23"/>
    </row>
    <row r="431" spans="5:11" x14ac:dyDescent="0.25">
      <c r="E431" s="23"/>
      <c r="K431" s="23"/>
    </row>
    <row r="432" spans="5:11" x14ac:dyDescent="0.25">
      <c r="E432" s="23"/>
      <c r="K432" s="23"/>
    </row>
    <row r="433" spans="5:11" x14ac:dyDescent="0.25">
      <c r="E433" s="23"/>
      <c r="K433" s="23"/>
    </row>
    <row r="434" spans="5:11" x14ac:dyDescent="0.25">
      <c r="E434" s="23"/>
      <c r="K434" s="23"/>
    </row>
    <row r="435" spans="5:11" x14ac:dyDescent="0.25">
      <c r="E435" s="23"/>
      <c r="K435" s="23"/>
    </row>
    <row r="436" spans="5:11" x14ac:dyDescent="0.25">
      <c r="E436" s="23"/>
      <c r="K436" s="23"/>
    </row>
    <row r="437" spans="5:11" x14ac:dyDescent="0.25">
      <c r="E437" s="23"/>
      <c r="K437" s="23"/>
    </row>
    <row r="438" spans="5:11" x14ac:dyDescent="0.25">
      <c r="E438" s="23"/>
      <c r="K438" s="23"/>
    </row>
    <row r="439" spans="5:11" x14ac:dyDescent="0.25">
      <c r="E439" s="23"/>
      <c r="K439" s="23"/>
    </row>
    <row r="440" spans="5:11" x14ac:dyDescent="0.25">
      <c r="E440" s="23"/>
      <c r="K440" s="23"/>
    </row>
    <row r="441" spans="5:11" x14ac:dyDescent="0.25">
      <c r="E441" s="23"/>
      <c r="K441" s="23"/>
    </row>
    <row r="442" spans="5:11" x14ac:dyDescent="0.25">
      <c r="E442" s="23"/>
      <c r="K442" s="23"/>
    </row>
    <row r="443" spans="5:11" x14ac:dyDescent="0.25">
      <c r="E443" s="23"/>
      <c r="K443" s="23"/>
    </row>
    <row r="444" spans="5:11" x14ac:dyDescent="0.25">
      <c r="E444" s="23"/>
      <c r="K444" s="23"/>
    </row>
    <row r="445" spans="5:11" x14ac:dyDescent="0.25">
      <c r="E445" s="23"/>
      <c r="K445" s="23"/>
    </row>
    <row r="446" spans="5:11" x14ac:dyDescent="0.25">
      <c r="E446" s="23"/>
      <c r="K446" s="23"/>
    </row>
    <row r="447" spans="5:11" x14ac:dyDescent="0.25">
      <c r="E447" s="23"/>
      <c r="K447" s="23"/>
    </row>
    <row r="448" spans="5:11" x14ac:dyDescent="0.25">
      <c r="E448" s="23"/>
      <c r="K448" s="23"/>
    </row>
    <row r="449" spans="5:11" x14ac:dyDescent="0.25">
      <c r="E449" s="23"/>
      <c r="K449" s="23"/>
    </row>
    <row r="450" spans="5:11" x14ac:dyDescent="0.25">
      <c r="E450" s="23"/>
      <c r="K450" s="23"/>
    </row>
    <row r="451" spans="5:11" x14ac:dyDescent="0.25">
      <c r="E451" s="23"/>
      <c r="K451" s="23"/>
    </row>
    <row r="452" spans="5:11" x14ac:dyDescent="0.25">
      <c r="E452" s="23"/>
      <c r="K452" s="23"/>
    </row>
    <row r="453" spans="5:11" x14ac:dyDescent="0.25">
      <c r="E453" s="23"/>
      <c r="K453" s="23"/>
    </row>
    <row r="454" spans="5:11" x14ac:dyDescent="0.25">
      <c r="E454" s="23"/>
      <c r="K454" s="23"/>
    </row>
    <row r="455" spans="5:11" x14ac:dyDescent="0.25">
      <c r="E455" s="23"/>
      <c r="K455" s="23"/>
    </row>
    <row r="456" spans="5:11" x14ac:dyDescent="0.25">
      <c r="E456" s="23"/>
      <c r="K456" s="23"/>
    </row>
    <row r="457" spans="5:11" x14ac:dyDescent="0.25">
      <c r="E457" s="23"/>
      <c r="K457" s="23"/>
    </row>
    <row r="458" spans="5:11" x14ac:dyDescent="0.25">
      <c r="E458" s="23"/>
      <c r="K458" s="23"/>
    </row>
    <row r="459" spans="5:11" x14ac:dyDescent="0.25">
      <c r="E459" s="23"/>
      <c r="K459" s="23"/>
    </row>
    <row r="460" spans="5:11" x14ac:dyDescent="0.25">
      <c r="E460" s="23"/>
      <c r="K460" s="23"/>
    </row>
    <row r="461" spans="5:11" x14ac:dyDescent="0.25">
      <c r="E461" s="23"/>
      <c r="K461" s="23"/>
    </row>
    <row r="462" spans="5:11" x14ac:dyDescent="0.25">
      <c r="E462" s="23"/>
      <c r="K462" s="23"/>
    </row>
    <row r="463" spans="5:11" x14ac:dyDescent="0.25">
      <c r="E463" s="23"/>
      <c r="K463" s="23"/>
    </row>
    <row r="464" spans="5:11" x14ac:dyDescent="0.25">
      <c r="E464" s="23"/>
      <c r="K464" s="23"/>
    </row>
    <row r="465" spans="5:11" x14ac:dyDescent="0.25">
      <c r="E465" s="23"/>
      <c r="K465" s="23"/>
    </row>
    <row r="466" spans="5:11" x14ac:dyDescent="0.25">
      <c r="E466" s="23"/>
      <c r="K466" s="23"/>
    </row>
    <row r="467" spans="5:11" x14ac:dyDescent="0.25">
      <c r="E467" s="23"/>
      <c r="K467" s="23"/>
    </row>
    <row r="468" spans="5:11" x14ac:dyDescent="0.25">
      <c r="E468" s="23"/>
      <c r="K468" s="23"/>
    </row>
    <row r="469" spans="5:11" x14ac:dyDescent="0.25">
      <c r="E469" s="23"/>
      <c r="K469" s="23"/>
    </row>
    <row r="470" spans="5:11" x14ac:dyDescent="0.25">
      <c r="E470" s="23"/>
      <c r="K470" s="23"/>
    </row>
    <row r="471" spans="5:11" x14ac:dyDescent="0.25">
      <c r="E471" s="23"/>
      <c r="K471" s="23"/>
    </row>
    <row r="472" spans="5:11" x14ac:dyDescent="0.25">
      <c r="E472" s="23"/>
      <c r="K472" s="23"/>
    </row>
    <row r="473" spans="5:11" x14ac:dyDescent="0.25">
      <c r="E473" s="23"/>
      <c r="K473" s="23"/>
    </row>
    <row r="474" spans="5:11" x14ac:dyDescent="0.25">
      <c r="E474" s="23"/>
      <c r="K474" s="23"/>
    </row>
    <row r="475" spans="5:11" x14ac:dyDescent="0.25">
      <c r="E475" s="23"/>
      <c r="K475" s="23"/>
    </row>
    <row r="476" spans="5:11" x14ac:dyDescent="0.25">
      <c r="E476" s="23"/>
      <c r="K476" s="23"/>
    </row>
    <row r="477" spans="5:11" x14ac:dyDescent="0.25">
      <c r="E477" s="23"/>
      <c r="K477" s="23"/>
    </row>
    <row r="478" spans="5:11" x14ac:dyDescent="0.25">
      <c r="E478" s="23"/>
      <c r="K478" s="23"/>
    </row>
    <row r="479" spans="5:11" x14ac:dyDescent="0.25">
      <c r="E479" s="23"/>
      <c r="K479" s="23"/>
    </row>
    <row r="480" spans="5:11" x14ac:dyDescent="0.25">
      <c r="E480" s="23"/>
      <c r="K480" s="23"/>
    </row>
    <row r="481" spans="5:11" x14ac:dyDescent="0.25">
      <c r="E481" s="23"/>
      <c r="K481" s="23"/>
    </row>
    <row r="482" spans="5:11" x14ac:dyDescent="0.25">
      <c r="E482" s="23"/>
      <c r="K482" s="23"/>
    </row>
    <row r="483" spans="5:11" x14ac:dyDescent="0.25">
      <c r="E483" s="23"/>
      <c r="K483" s="23"/>
    </row>
    <row r="484" spans="5:11" x14ac:dyDescent="0.25">
      <c r="E484" s="23"/>
      <c r="K484" s="23"/>
    </row>
    <row r="485" spans="5:11" x14ac:dyDescent="0.25">
      <c r="E485" s="23"/>
      <c r="K485" s="23"/>
    </row>
    <row r="486" spans="5:11" x14ac:dyDescent="0.25">
      <c r="E486" s="23"/>
      <c r="K486" s="23"/>
    </row>
    <row r="487" spans="5:11" x14ac:dyDescent="0.25">
      <c r="E487" s="23"/>
      <c r="K487" s="23"/>
    </row>
    <row r="488" spans="5:11" x14ac:dyDescent="0.25">
      <c r="E488" s="23"/>
      <c r="K488" s="23"/>
    </row>
    <row r="489" spans="5:11" x14ac:dyDescent="0.25">
      <c r="E489" s="23"/>
      <c r="K489" s="23"/>
    </row>
    <row r="490" spans="5:11" x14ac:dyDescent="0.25">
      <c r="E490" s="23"/>
      <c r="K490" s="23"/>
    </row>
    <row r="491" spans="5:11" x14ac:dyDescent="0.25">
      <c r="E491" s="23"/>
      <c r="K491" s="23"/>
    </row>
    <row r="492" spans="5:11" x14ac:dyDescent="0.25">
      <c r="E492" s="23"/>
      <c r="K492" s="23"/>
    </row>
    <row r="493" spans="5:11" x14ac:dyDescent="0.25">
      <c r="E493" s="23"/>
      <c r="K493" s="23"/>
    </row>
    <row r="494" spans="5:11" x14ac:dyDescent="0.25">
      <c r="E494" s="23"/>
      <c r="K494" s="23"/>
    </row>
    <row r="495" spans="5:11" x14ac:dyDescent="0.25">
      <c r="E495" s="23"/>
      <c r="K495" s="23"/>
    </row>
    <row r="496" spans="5:11" x14ac:dyDescent="0.25">
      <c r="E496" s="23"/>
      <c r="K496" s="23"/>
    </row>
    <row r="497" spans="5:11" x14ac:dyDescent="0.25">
      <c r="E497" s="23"/>
      <c r="K497" s="23"/>
    </row>
    <row r="498" spans="5:11" x14ac:dyDescent="0.25">
      <c r="E498" s="23"/>
      <c r="K498" s="23"/>
    </row>
    <row r="499" spans="5:11" x14ac:dyDescent="0.25">
      <c r="E499" s="23"/>
      <c r="K499" s="23"/>
    </row>
    <row r="500" spans="5:11" x14ac:dyDescent="0.25">
      <c r="E500" s="23"/>
      <c r="K500" s="23"/>
    </row>
    <row r="501" spans="5:11" x14ac:dyDescent="0.25">
      <c r="E501" s="23"/>
      <c r="K501" s="23"/>
    </row>
    <row r="502" spans="5:11" x14ac:dyDescent="0.25">
      <c r="E502" s="23"/>
      <c r="K502" s="23"/>
    </row>
    <row r="503" spans="5:11" x14ac:dyDescent="0.25">
      <c r="E503" s="23"/>
      <c r="K503" s="23"/>
    </row>
    <row r="504" spans="5:11" x14ac:dyDescent="0.25">
      <c r="E504" s="23"/>
      <c r="K504" s="23"/>
    </row>
    <row r="505" spans="5:11" x14ac:dyDescent="0.25">
      <c r="E505" s="23"/>
      <c r="K505" s="23"/>
    </row>
    <row r="506" spans="5:11" x14ac:dyDescent="0.25">
      <c r="E506" s="23"/>
      <c r="K506" s="23"/>
    </row>
    <row r="507" spans="5:11" x14ac:dyDescent="0.25">
      <c r="E507" s="23"/>
      <c r="K507" s="23"/>
    </row>
    <row r="508" spans="5:11" x14ac:dyDescent="0.25">
      <c r="E508" s="23"/>
      <c r="K508" s="23"/>
    </row>
    <row r="509" spans="5:11" x14ac:dyDescent="0.25">
      <c r="E509" s="23"/>
      <c r="K509" s="23"/>
    </row>
    <row r="510" spans="5:11" x14ac:dyDescent="0.25">
      <c r="E510" s="23"/>
      <c r="K510" s="23"/>
    </row>
    <row r="511" spans="5:11" x14ac:dyDescent="0.25">
      <c r="E511" s="23"/>
      <c r="K511" s="23"/>
    </row>
    <row r="512" spans="5:11" x14ac:dyDescent="0.25">
      <c r="E512" s="23"/>
      <c r="K512" s="23"/>
    </row>
    <row r="513" spans="5:11" x14ac:dyDescent="0.25">
      <c r="E513" s="23"/>
      <c r="K513" s="23"/>
    </row>
    <row r="514" spans="5:11" x14ac:dyDescent="0.25">
      <c r="E514" s="23"/>
      <c r="K514" s="23"/>
    </row>
    <row r="515" spans="5:11" x14ac:dyDescent="0.25">
      <c r="E515" s="23"/>
      <c r="K515" s="23"/>
    </row>
    <row r="516" spans="5:11" x14ac:dyDescent="0.25">
      <c r="E516" s="23"/>
      <c r="K516" s="23"/>
    </row>
    <row r="517" spans="5:11" x14ac:dyDescent="0.25">
      <c r="E517" s="23"/>
      <c r="K517" s="23"/>
    </row>
    <row r="518" spans="5:11" x14ac:dyDescent="0.25">
      <c r="E518" s="23"/>
      <c r="K518" s="23"/>
    </row>
    <row r="519" spans="5:11" x14ac:dyDescent="0.25">
      <c r="E519" s="23"/>
      <c r="K519" s="23"/>
    </row>
    <row r="520" spans="5:11" x14ac:dyDescent="0.25">
      <c r="E520" s="23"/>
      <c r="K520" s="23"/>
    </row>
    <row r="521" spans="5:11" x14ac:dyDescent="0.25">
      <c r="E521" s="23"/>
      <c r="K521" s="23"/>
    </row>
    <row r="522" spans="5:11" x14ac:dyDescent="0.25">
      <c r="E522" s="23"/>
      <c r="K522" s="23"/>
    </row>
    <row r="523" spans="5:11" x14ac:dyDescent="0.25">
      <c r="E523" s="23"/>
      <c r="K523" s="23"/>
    </row>
    <row r="524" spans="5:11" x14ac:dyDescent="0.25">
      <c r="E524" s="23"/>
      <c r="K524" s="23"/>
    </row>
    <row r="525" spans="5:11" x14ac:dyDescent="0.25">
      <c r="E525" s="23"/>
      <c r="K525" s="23"/>
    </row>
    <row r="526" spans="5:11" x14ac:dyDescent="0.25">
      <c r="E526" s="23"/>
      <c r="K526" s="23"/>
    </row>
    <row r="527" spans="5:11" x14ac:dyDescent="0.25">
      <c r="E527" s="23"/>
      <c r="K527" s="23"/>
    </row>
    <row r="528" spans="5:11" x14ac:dyDescent="0.25">
      <c r="E528" s="23"/>
      <c r="K528" s="23"/>
    </row>
    <row r="529" spans="5:11" x14ac:dyDescent="0.25">
      <c r="E529" s="23"/>
      <c r="K529" s="23"/>
    </row>
    <row r="530" spans="5:11" x14ac:dyDescent="0.25">
      <c r="E530" s="23"/>
      <c r="K530" s="23"/>
    </row>
    <row r="531" spans="5:11" x14ac:dyDescent="0.25">
      <c r="E531" s="23"/>
      <c r="K531" s="23"/>
    </row>
    <row r="532" spans="5:11" x14ac:dyDescent="0.25">
      <c r="E532" s="23"/>
      <c r="K532" s="23"/>
    </row>
    <row r="533" spans="5:11" x14ac:dyDescent="0.25">
      <c r="E533" s="23"/>
      <c r="K533" s="23"/>
    </row>
    <row r="534" spans="5:11" x14ac:dyDescent="0.25">
      <c r="E534" s="23"/>
      <c r="K534" s="23"/>
    </row>
    <row r="535" spans="5:11" x14ac:dyDescent="0.25">
      <c r="E535" s="23"/>
      <c r="K535" s="23"/>
    </row>
    <row r="536" spans="5:11" x14ac:dyDescent="0.25">
      <c r="E536" s="23"/>
      <c r="K536" s="23"/>
    </row>
    <row r="537" spans="5:11" x14ac:dyDescent="0.25">
      <c r="E537" s="23"/>
      <c r="K537" s="23"/>
    </row>
    <row r="538" spans="5:11" x14ac:dyDescent="0.25">
      <c r="E538" s="23"/>
      <c r="K538" s="23"/>
    </row>
    <row r="539" spans="5:11" x14ac:dyDescent="0.25">
      <c r="E539" s="23"/>
      <c r="K539" s="23"/>
    </row>
    <row r="540" spans="5:11" x14ac:dyDescent="0.25">
      <c r="E540" s="23"/>
      <c r="K540" s="23"/>
    </row>
    <row r="541" spans="5:11" x14ac:dyDescent="0.25">
      <c r="E541" s="23"/>
      <c r="K541" s="23"/>
    </row>
    <row r="542" spans="5:11" x14ac:dyDescent="0.25">
      <c r="E542" s="23"/>
      <c r="K542" s="23"/>
    </row>
    <row r="543" spans="5:11" x14ac:dyDescent="0.25">
      <c r="E543" s="23"/>
      <c r="K543" s="23"/>
    </row>
    <row r="544" spans="5:11" x14ac:dyDescent="0.25">
      <c r="E544" s="23"/>
      <c r="K544" s="23"/>
    </row>
    <row r="545" spans="5:11" x14ac:dyDescent="0.25">
      <c r="E545" s="23"/>
      <c r="K545" s="23"/>
    </row>
    <row r="546" spans="5:11" x14ac:dyDescent="0.25">
      <c r="E546" s="23"/>
      <c r="K546" s="23"/>
    </row>
    <row r="547" spans="5:11" x14ac:dyDescent="0.25">
      <c r="E547" s="23"/>
      <c r="K547" s="23"/>
    </row>
    <row r="548" spans="5:11" x14ac:dyDescent="0.25">
      <c r="E548" s="23"/>
      <c r="K548" s="23"/>
    </row>
    <row r="549" spans="5:11" x14ac:dyDescent="0.25">
      <c r="E549" s="23"/>
      <c r="K549" s="23"/>
    </row>
    <row r="550" spans="5:11" x14ac:dyDescent="0.25">
      <c r="E550" s="23"/>
      <c r="K550" s="23"/>
    </row>
    <row r="551" spans="5:11" x14ac:dyDescent="0.25">
      <c r="E551" s="23"/>
      <c r="K551" s="23"/>
    </row>
    <row r="552" spans="5:11" x14ac:dyDescent="0.25">
      <c r="E552" s="23"/>
      <c r="K552" s="23"/>
    </row>
    <row r="553" spans="5:11" x14ac:dyDescent="0.25">
      <c r="E553" s="23"/>
      <c r="K553" s="23"/>
    </row>
    <row r="554" spans="5:11" x14ac:dyDescent="0.25">
      <c r="E554" s="23"/>
      <c r="K554" s="23"/>
    </row>
    <row r="555" spans="5:11" x14ac:dyDescent="0.25">
      <c r="E555" s="23"/>
      <c r="K555" s="23"/>
    </row>
    <row r="556" spans="5:11" x14ac:dyDescent="0.25">
      <c r="E556" s="23"/>
      <c r="K556" s="23"/>
    </row>
    <row r="557" spans="5:11" x14ac:dyDescent="0.25">
      <c r="E557" s="23"/>
      <c r="K557" s="23"/>
    </row>
    <row r="558" spans="5:11" x14ac:dyDescent="0.25">
      <c r="E558" s="23"/>
      <c r="K558" s="23"/>
    </row>
    <row r="559" spans="5:11" x14ac:dyDescent="0.25">
      <c r="E559" s="23"/>
      <c r="K559" s="23"/>
    </row>
    <row r="560" spans="5:11" x14ac:dyDescent="0.25">
      <c r="E560" s="23"/>
      <c r="K560" s="23"/>
    </row>
    <row r="561" spans="5:11" x14ac:dyDescent="0.25">
      <c r="E561" s="23"/>
      <c r="K561" s="23"/>
    </row>
    <row r="562" spans="5:11" x14ac:dyDescent="0.25">
      <c r="E562" s="23"/>
      <c r="K562" s="23"/>
    </row>
    <row r="563" spans="5:11" x14ac:dyDescent="0.25">
      <c r="E563" s="23"/>
      <c r="K563" s="23"/>
    </row>
    <row r="564" spans="5:11" x14ac:dyDescent="0.25">
      <c r="E564" s="23"/>
      <c r="K564" s="23"/>
    </row>
    <row r="565" spans="5:11" x14ac:dyDescent="0.25">
      <c r="E565" s="23"/>
      <c r="K565" s="23"/>
    </row>
    <row r="566" spans="5:11" x14ac:dyDescent="0.25">
      <c r="E566" s="23"/>
      <c r="K566" s="23"/>
    </row>
    <row r="567" spans="5:11" x14ac:dyDescent="0.25">
      <c r="E567" s="23"/>
      <c r="K567" s="23"/>
    </row>
    <row r="568" spans="5:11" x14ac:dyDescent="0.25">
      <c r="E568" s="23"/>
      <c r="K568" s="23"/>
    </row>
    <row r="569" spans="5:11" x14ac:dyDescent="0.25">
      <c r="E569" s="23"/>
      <c r="K569" s="23"/>
    </row>
    <row r="570" spans="5:11" x14ac:dyDescent="0.25">
      <c r="E570" s="23"/>
      <c r="K570" s="23"/>
    </row>
    <row r="571" spans="5:11" x14ac:dyDescent="0.25">
      <c r="E571" s="23"/>
      <c r="K571" s="23"/>
    </row>
    <row r="572" spans="5:11" x14ac:dyDescent="0.25">
      <c r="E572" s="23"/>
      <c r="K572" s="23"/>
    </row>
    <row r="573" spans="5:11" x14ac:dyDescent="0.25">
      <c r="E573" s="23"/>
      <c r="K573" s="23"/>
    </row>
    <row r="574" spans="5:11" x14ac:dyDescent="0.25">
      <c r="E574" s="23"/>
      <c r="K574" s="23"/>
    </row>
    <row r="575" spans="5:11" x14ac:dyDescent="0.25">
      <c r="E575" s="23"/>
      <c r="K575" s="23"/>
    </row>
    <row r="576" spans="5:11" x14ac:dyDescent="0.25">
      <c r="E576" s="23"/>
      <c r="K576" s="23"/>
    </row>
    <row r="577" spans="5:11" x14ac:dyDescent="0.25">
      <c r="E577" s="23"/>
      <c r="K577" s="23"/>
    </row>
    <row r="578" spans="5:11" x14ac:dyDescent="0.25">
      <c r="E578" s="23"/>
      <c r="K578" s="23"/>
    </row>
    <row r="579" spans="5:11" x14ac:dyDescent="0.25">
      <c r="E579" s="23"/>
      <c r="K579" s="23"/>
    </row>
    <row r="580" spans="5:11" x14ac:dyDescent="0.25">
      <c r="E580" s="23"/>
      <c r="K580" s="23"/>
    </row>
    <row r="581" spans="5:11" x14ac:dyDescent="0.25">
      <c r="E581" s="23"/>
      <c r="K581" s="23"/>
    </row>
    <row r="582" spans="5:11" x14ac:dyDescent="0.25">
      <c r="E582" s="23"/>
      <c r="K582" s="23"/>
    </row>
    <row r="583" spans="5:11" x14ac:dyDescent="0.25">
      <c r="E583" s="23"/>
      <c r="K583" s="23"/>
    </row>
    <row r="584" spans="5:11" x14ac:dyDescent="0.25">
      <c r="E584" s="23"/>
      <c r="K584" s="23"/>
    </row>
    <row r="585" spans="5:11" x14ac:dyDescent="0.25">
      <c r="E585" s="23"/>
      <c r="K585" s="23"/>
    </row>
    <row r="586" spans="5:11" x14ac:dyDescent="0.25">
      <c r="E586" s="23"/>
      <c r="K586" s="23"/>
    </row>
    <row r="587" spans="5:11" x14ac:dyDescent="0.25">
      <c r="E587" s="23"/>
      <c r="K587" s="23"/>
    </row>
    <row r="588" spans="5:11" x14ac:dyDescent="0.25">
      <c r="E588" s="23"/>
      <c r="K588" s="23"/>
    </row>
    <row r="589" spans="5:11" x14ac:dyDescent="0.25">
      <c r="E589" s="23"/>
      <c r="K589" s="23"/>
    </row>
    <row r="590" spans="5:11" x14ac:dyDescent="0.25">
      <c r="E590" s="23"/>
      <c r="K590" s="23"/>
    </row>
    <row r="591" spans="5:11" x14ac:dyDescent="0.25">
      <c r="E591" s="23"/>
      <c r="K591" s="23"/>
    </row>
    <row r="592" spans="5:11" x14ac:dyDescent="0.25">
      <c r="E592" s="23"/>
      <c r="K592" s="23"/>
    </row>
    <row r="593" spans="5:11" x14ac:dyDescent="0.25">
      <c r="E593" s="23"/>
      <c r="K593" s="23"/>
    </row>
    <row r="594" spans="5:11" x14ac:dyDescent="0.25">
      <c r="E594" s="23"/>
      <c r="K594" s="23"/>
    </row>
    <row r="595" spans="5:11" x14ac:dyDescent="0.25">
      <c r="E595" s="23"/>
      <c r="K595" s="23"/>
    </row>
    <row r="596" spans="5:11" x14ac:dyDescent="0.25">
      <c r="E596" s="23"/>
      <c r="K596" s="23"/>
    </row>
    <row r="597" spans="5:11" x14ac:dyDescent="0.25">
      <c r="E597" s="23"/>
      <c r="K597" s="23"/>
    </row>
    <row r="598" spans="5:11" x14ac:dyDescent="0.25">
      <c r="E598" s="23"/>
      <c r="K598" s="23"/>
    </row>
    <row r="599" spans="5:11" x14ac:dyDescent="0.25">
      <c r="E599" s="23"/>
      <c r="K599" s="23"/>
    </row>
    <row r="600" spans="5:11" x14ac:dyDescent="0.25">
      <c r="E600" s="23"/>
      <c r="K600" s="23"/>
    </row>
    <row r="601" spans="5:11" x14ac:dyDescent="0.25">
      <c r="E601" s="23"/>
      <c r="K601" s="23"/>
    </row>
    <row r="602" spans="5:11" x14ac:dyDescent="0.25">
      <c r="E602" s="23"/>
      <c r="K602" s="23"/>
    </row>
    <row r="603" spans="5:11" x14ac:dyDescent="0.25">
      <c r="E603" s="23"/>
      <c r="K603" s="23"/>
    </row>
    <row r="604" spans="5:11" x14ac:dyDescent="0.25">
      <c r="E604" s="23"/>
      <c r="K604" s="23"/>
    </row>
    <row r="605" spans="5:11" x14ac:dyDescent="0.25">
      <c r="E605" s="23"/>
      <c r="K605" s="23"/>
    </row>
    <row r="606" spans="5:11" x14ac:dyDescent="0.25">
      <c r="E606" s="23"/>
      <c r="K606" s="23"/>
    </row>
    <row r="607" spans="5:11" x14ac:dyDescent="0.25">
      <c r="E607" s="23"/>
      <c r="K607" s="23"/>
    </row>
    <row r="608" spans="5:11" x14ac:dyDescent="0.25">
      <c r="E608" s="23"/>
      <c r="K608" s="23"/>
    </row>
    <row r="609" spans="5:11" x14ac:dyDescent="0.25">
      <c r="E609" s="23"/>
      <c r="K609" s="23"/>
    </row>
    <row r="610" spans="5:11" x14ac:dyDescent="0.25">
      <c r="E610" s="23"/>
      <c r="K610" s="23"/>
    </row>
    <row r="611" spans="5:11" x14ac:dyDescent="0.25">
      <c r="E611" s="23"/>
      <c r="K611" s="23"/>
    </row>
    <row r="612" spans="5:11" x14ac:dyDescent="0.25">
      <c r="E612" s="23"/>
      <c r="K612" s="23"/>
    </row>
    <row r="613" spans="5:11" x14ac:dyDescent="0.25">
      <c r="E613" s="23"/>
      <c r="K613" s="23"/>
    </row>
    <row r="614" spans="5:11" x14ac:dyDescent="0.25">
      <c r="E614" s="23"/>
      <c r="K614" s="23"/>
    </row>
    <row r="615" spans="5:11" x14ac:dyDescent="0.25">
      <c r="E615" s="23"/>
      <c r="K615" s="23"/>
    </row>
    <row r="616" spans="5:11" x14ac:dyDescent="0.25">
      <c r="E616" s="23"/>
      <c r="K616" s="23"/>
    </row>
    <row r="617" spans="5:11" x14ac:dyDescent="0.25">
      <c r="E617" s="23"/>
      <c r="K617" s="23"/>
    </row>
    <row r="618" spans="5:11" x14ac:dyDescent="0.25">
      <c r="E618" s="23"/>
      <c r="K618" s="23"/>
    </row>
    <row r="619" spans="5:11" x14ac:dyDescent="0.25">
      <c r="E619" s="23"/>
      <c r="K619" s="23"/>
    </row>
    <row r="620" spans="5:11" x14ac:dyDescent="0.25">
      <c r="E620" s="23"/>
      <c r="K620" s="23"/>
    </row>
    <row r="621" spans="5:11" x14ac:dyDescent="0.25">
      <c r="E621" s="23"/>
      <c r="K621" s="23"/>
    </row>
    <row r="622" spans="5:11" x14ac:dyDescent="0.25">
      <c r="E622" s="23"/>
      <c r="K622" s="23"/>
    </row>
    <row r="623" spans="5:11" x14ac:dyDescent="0.25">
      <c r="E623" s="23"/>
      <c r="K623" s="23"/>
    </row>
    <row r="624" spans="5:11" x14ac:dyDescent="0.25">
      <c r="E624" s="23"/>
      <c r="K624" s="23"/>
    </row>
    <row r="625" spans="5:11" x14ac:dyDescent="0.25">
      <c r="E625" s="23"/>
      <c r="K625" s="23"/>
    </row>
    <row r="626" spans="5:11" x14ac:dyDescent="0.25">
      <c r="E626" s="23"/>
      <c r="K626" s="23"/>
    </row>
    <row r="627" spans="5:11" x14ac:dyDescent="0.25">
      <c r="E627" s="23"/>
      <c r="K627" s="23"/>
    </row>
    <row r="628" spans="5:11" x14ac:dyDescent="0.25">
      <c r="E628" s="23"/>
      <c r="K628" s="23"/>
    </row>
    <row r="629" spans="5:11" x14ac:dyDescent="0.25">
      <c r="E629" s="23"/>
      <c r="K629" s="23"/>
    </row>
    <row r="630" spans="5:11" x14ac:dyDescent="0.25">
      <c r="E630" s="23"/>
      <c r="K630" s="23"/>
    </row>
    <row r="631" spans="5:11" x14ac:dyDescent="0.25">
      <c r="E631" s="23"/>
      <c r="K631" s="23"/>
    </row>
    <row r="632" spans="5:11" x14ac:dyDescent="0.25">
      <c r="E632" s="23"/>
      <c r="K632" s="23"/>
    </row>
    <row r="633" spans="5:11" x14ac:dyDescent="0.25">
      <c r="E633" s="23"/>
      <c r="K633" s="23"/>
    </row>
    <row r="634" spans="5:11" x14ac:dyDescent="0.25">
      <c r="E634" s="23"/>
      <c r="K634" s="23"/>
    </row>
    <row r="635" spans="5:11" x14ac:dyDescent="0.25">
      <c r="E635" s="23"/>
      <c r="K635" s="23"/>
    </row>
    <row r="636" spans="5:11" x14ac:dyDescent="0.25">
      <c r="E636" s="23"/>
      <c r="K636" s="23"/>
    </row>
    <row r="637" spans="5:11" x14ac:dyDescent="0.25">
      <c r="E637" s="23"/>
      <c r="K637" s="23"/>
    </row>
    <row r="638" spans="5:11" x14ac:dyDescent="0.25">
      <c r="E638" s="23"/>
      <c r="K638" s="23"/>
    </row>
    <row r="639" spans="5:11" x14ac:dyDescent="0.25">
      <c r="E639" s="23"/>
      <c r="K639" s="23"/>
    </row>
    <row r="640" spans="5:11" x14ac:dyDescent="0.25">
      <c r="E640" s="23"/>
      <c r="K640" s="23"/>
    </row>
    <row r="641" spans="5:11" x14ac:dyDescent="0.25">
      <c r="E641" s="23"/>
      <c r="K641" s="23"/>
    </row>
    <row r="642" spans="5:11" x14ac:dyDescent="0.25">
      <c r="E642" s="23"/>
      <c r="K642" s="23"/>
    </row>
    <row r="643" spans="5:11" x14ac:dyDescent="0.25">
      <c r="E643" s="23"/>
      <c r="K643" s="23"/>
    </row>
    <row r="644" spans="5:11" x14ac:dyDescent="0.25">
      <c r="E644" s="23"/>
      <c r="K644" s="23"/>
    </row>
    <row r="645" spans="5:11" x14ac:dyDescent="0.25">
      <c r="E645" s="23"/>
      <c r="K645" s="23"/>
    </row>
    <row r="646" spans="5:11" x14ac:dyDescent="0.25">
      <c r="E646" s="23"/>
      <c r="K646" s="23"/>
    </row>
    <row r="647" spans="5:11" x14ac:dyDescent="0.25">
      <c r="E647" s="23"/>
      <c r="K647" s="23"/>
    </row>
    <row r="648" spans="5:11" x14ac:dyDescent="0.25">
      <c r="E648" s="23"/>
      <c r="K648" s="23"/>
    </row>
    <row r="649" spans="5:11" x14ac:dyDescent="0.25">
      <c r="E649" s="23"/>
      <c r="K649" s="23"/>
    </row>
    <row r="650" spans="5:11" x14ac:dyDescent="0.25">
      <c r="E650" s="23"/>
      <c r="K650" s="23"/>
    </row>
    <row r="651" spans="5:11" x14ac:dyDescent="0.25">
      <c r="E651" s="23"/>
      <c r="K651" s="23"/>
    </row>
    <row r="652" spans="5:11" x14ac:dyDescent="0.25">
      <c r="E652" s="23"/>
      <c r="K652" s="23"/>
    </row>
    <row r="653" spans="5:11" x14ac:dyDescent="0.25">
      <c r="E653" s="23"/>
      <c r="K653" s="23"/>
    </row>
    <row r="654" spans="5:11" x14ac:dyDescent="0.25">
      <c r="E654" s="23"/>
      <c r="K654" s="23"/>
    </row>
    <row r="655" spans="5:11" x14ac:dyDescent="0.25">
      <c r="E655" s="23"/>
      <c r="K655" s="23"/>
    </row>
    <row r="656" spans="5:11" x14ac:dyDescent="0.25">
      <c r="E656" s="23"/>
      <c r="K656" s="23"/>
    </row>
    <row r="657" spans="5:11" x14ac:dyDescent="0.25">
      <c r="E657" s="23"/>
      <c r="K657" s="23"/>
    </row>
    <row r="658" spans="5:11" x14ac:dyDescent="0.25">
      <c r="E658" s="23"/>
      <c r="K658" s="23"/>
    </row>
    <row r="659" spans="5:11" x14ac:dyDescent="0.25">
      <c r="E659" s="23"/>
      <c r="K659" s="23"/>
    </row>
    <row r="660" spans="5:11" x14ac:dyDescent="0.25">
      <c r="E660" s="23"/>
      <c r="K660" s="23"/>
    </row>
    <row r="661" spans="5:11" x14ac:dyDescent="0.25">
      <c r="E661" s="23"/>
      <c r="K661" s="23"/>
    </row>
    <row r="662" spans="5:11" x14ac:dyDescent="0.25">
      <c r="E662" s="23"/>
      <c r="K662" s="23"/>
    </row>
    <row r="663" spans="5:11" x14ac:dyDescent="0.25">
      <c r="E663" s="23"/>
      <c r="K663" s="23"/>
    </row>
    <row r="664" spans="5:11" x14ac:dyDescent="0.25">
      <c r="E664" s="23"/>
      <c r="K664" s="23"/>
    </row>
    <row r="665" spans="5:11" x14ac:dyDescent="0.25">
      <c r="E665" s="23"/>
      <c r="K665" s="23"/>
    </row>
    <row r="666" spans="5:11" x14ac:dyDescent="0.25">
      <c r="E666" s="23"/>
      <c r="K666" s="23"/>
    </row>
    <row r="667" spans="5:11" x14ac:dyDescent="0.25">
      <c r="E667" s="23"/>
      <c r="K667" s="23"/>
    </row>
    <row r="668" spans="5:11" x14ac:dyDescent="0.25">
      <c r="E668" s="23"/>
      <c r="K668" s="23"/>
    </row>
    <row r="669" spans="5:11" x14ac:dyDescent="0.25">
      <c r="E669" s="23"/>
      <c r="K669" s="23"/>
    </row>
    <row r="670" spans="5:11" x14ac:dyDescent="0.25">
      <c r="E670" s="23"/>
      <c r="K670" s="23"/>
    </row>
    <row r="671" spans="5:11" x14ac:dyDescent="0.25">
      <c r="E671" s="23"/>
      <c r="K671" s="23"/>
    </row>
    <row r="672" spans="5:11" x14ac:dyDescent="0.25">
      <c r="E672" s="23"/>
      <c r="K672" s="23"/>
    </row>
    <row r="673" spans="5:11" x14ac:dyDescent="0.25">
      <c r="E673" s="23"/>
      <c r="K673" s="23"/>
    </row>
    <row r="674" spans="5:11" x14ac:dyDescent="0.25">
      <c r="E674" s="23"/>
      <c r="K674" s="23"/>
    </row>
    <row r="675" spans="5:11" x14ac:dyDescent="0.25">
      <c r="E675" s="23"/>
      <c r="K675" s="23"/>
    </row>
    <row r="676" spans="5:11" x14ac:dyDescent="0.25">
      <c r="E676" s="23"/>
      <c r="K676" s="23"/>
    </row>
    <row r="677" spans="5:11" x14ac:dyDescent="0.25">
      <c r="E677" s="23"/>
      <c r="K677" s="23"/>
    </row>
    <row r="678" spans="5:11" x14ac:dyDescent="0.25">
      <c r="E678" s="23"/>
      <c r="K678" s="23"/>
    </row>
    <row r="679" spans="5:11" x14ac:dyDescent="0.25">
      <c r="E679" s="23"/>
      <c r="K679" s="23"/>
    </row>
    <row r="680" spans="5:11" x14ac:dyDescent="0.25">
      <c r="E680" s="23"/>
      <c r="K680" s="23"/>
    </row>
    <row r="681" spans="5:11" x14ac:dyDescent="0.25">
      <c r="E681" s="23"/>
      <c r="K681" s="23"/>
    </row>
    <row r="682" spans="5:11" x14ac:dyDescent="0.25">
      <c r="E682" s="23"/>
      <c r="K682" s="23"/>
    </row>
    <row r="683" spans="5:11" x14ac:dyDescent="0.25">
      <c r="E683" s="23"/>
      <c r="K683" s="23"/>
    </row>
    <row r="684" spans="5:11" x14ac:dyDescent="0.25">
      <c r="E684" s="23"/>
      <c r="K684" s="23"/>
    </row>
    <row r="685" spans="5:11" x14ac:dyDescent="0.25">
      <c r="E685" s="23"/>
      <c r="K685" s="23"/>
    </row>
    <row r="686" spans="5:11" x14ac:dyDescent="0.25">
      <c r="E686" s="23"/>
      <c r="K686" s="23"/>
    </row>
    <row r="687" spans="5:11" x14ac:dyDescent="0.25">
      <c r="E687" s="23"/>
      <c r="K687" s="23"/>
    </row>
    <row r="688" spans="5:11" x14ac:dyDescent="0.25">
      <c r="E688" s="23"/>
      <c r="K688" s="23"/>
    </row>
    <row r="689" spans="5:11" x14ac:dyDescent="0.25">
      <c r="E689" s="23"/>
      <c r="K689" s="23"/>
    </row>
    <row r="690" spans="5:11" x14ac:dyDescent="0.25">
      <c r="E690" s="23"/>
      <c r="K690" s="23"/>
    </row>
    <row r="691" spans="5:11" x14ac:dyDescent="0.25">
      <c r="E691" s="23"/>
      <c r="K691" s="23"/>
    </row>
    <row r="692" spans="5:11" x14ac:dyDescent="0.25">
      <c r="E692" s="23"/>
      <c r="K692" s="23"/>
    </row>
    <row r="693" spans="5:11" x14ac:dyDescent="0.25">
      <c r="E693" s="23"/>
      <c r="K693" s="23"/>
    </row>
    <row r="694" spans="5:11" x14ac:dyDescent="0.25">
      <c r="E694" s="23"/>
      <c r="K694" s="23"/>
    </row>
    <row r="695" spans="5:11" x14ac:dyDescent="0.25">
      <c r="E695" s="23"/>
      <c r="K695" s="23"/>
    </row>
    <row r="696" spans="5:11" x14ac:dyDescent="0.25">
      <c r="E696" s="23"/>
      <c r="K696" s="23"/>
    </row>
    <row r="697" spans="5:11" x14ac:dyDescent="0.25">
      <c r="E697" s="23"/>
      <c r="K697" s="23"/>
    </row>
    <row r="698" spans="5:11" x14ac:dyDescent="0.25">
      <c r="E698" s="23"/>
      <c r="K698" s="23"/>
    </row>
    <row r="699" spans="5:11" x14ac:dyDescent="0.25">
      <c r="E699" s="23"/>
      <c r="K699" s="23"/>
    </row>
    <row r="700" spans="5:11" x14ac:dyDescent="0.25">
      <c r="E700" s="23"/>
      <c r="K700" s="23"/>
    </row>
    <row r="701" spans="5:11" x14ac:dyDescent="0.25">
      <c r="E701" s="23"/>
      <c r="K701" s="23"/>
    </row>
    <row r="702" spans="5:11" x14ac:dyDescent="0.25">
      <c r="E702" s="23"/>
      <c r="K702" s="23"/>
    </row>
    <row r="703" spans="5:11" x14ac:dyDescent="0.25">
      <c r="E703" s="23"/>
      <c r="K703" s="23"/>
    </row>
    <row r="704" spans="5:11" x14ac:dyDescent="0.25">
      <c r="E704" s="23"/>
      <c r="K704" s="23"/>
    </row>
    <row r="705" spans="5:11" x14ac:dyDescent="0.25">
      <c r="E705" s="23"/>
      <c r="K705" s="23"/>
    </row>
    <row r="706" spans="5:11" x14ac:dyDescent="0.25">
      <c r="E706" s="23"/>
      <c r="K706" s="23"/>
    </row>
    <row r="707" spans="5:11" x14ac:dyDescent="0.25">
      <c r="E707" s="23"/>
      <c r="K707" s="23"/>
    </row>
    <row r="708" spans="5:11" x14ac:dyDescent="0.25">
      <c r="E708" s="23"/>
      <c r="K708" s="23"/>
    </row>
    <row r="709" spans="5:11" x14ac:dyDescent="0.25">
      <c r="E709" s="23"/>
      <c r="K709" s="23"/>
    </row>
    <row r="710" spans="5:11" x14ac:dyDescent="0.25">
      <c r="E710" s="23"/>
      <c r="K710" s="23"/>
    </row>
    <row r="711" spans="5:11" x14ac:dyDescent="0.25">
      <c r="E711" s="23"/>
      <c r="K711" s="23"/>
    </row>
    <row r="712" spans="5:11" x14ac:dyDescent="0.25">
      <c r="E712" s="23"/>
      <c r="K712" s="23"/>
    </row>
  </sheetData>
  <mergeCells count="2">
    <mergeCell ref="B1:I1"/>
    <mergeCell ref="B107:C107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65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CELKEM</vt:lpstr>
      <vt:lpstr>CELKEM!OLE_LINK1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BogdanyV</dc:creator>
  <cp:lastModifiedBy>Macháčová Monika</cp:lastModifiedBy>
  <cp:lastPrinted>2016-11-15T11:08:10Z</cp:lastPrinted>
  <dcterms:created xsi:type="dcterms:W3CDTF">2007-08-07T12:36:55Z</dcterms:created>
  <dcterms:modified xsi:type="dcterms:W3CDTF">2016-12-14T15:29:24Z</dcterms:modified>
</cp:coreProperties>
</file>