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hidePivotFieldList="1" defaultThemeVersion="124226"/>
  <bookViews>
    <workbookView xWindow="0" yWindow="60" windowWidth="15570" windowHeight="11760" activeTab="3"/>
  </bookViews>
  <sheets>
    <sheet name="okres Opava" sheetId="1" r:id="rId1"/>
    <sheet name="Stav ke dni" sheetId="2" state="hidden" r:id="rId2"/>
    <sheet name="město Opava" sheetId="3" r:id="rId3"/>
    <sheet name="NACE 10-33" sheetId="4" r:id="rId4"/>
  </sheets>
  <calcPr calcId="145621"/>
  <pivotCaches>
    <pivotCache cacheId="0" r:id="rId5"/>
  </pivotCaches>
</workbook>
</file>

<file path=xl/calcChain.xml><?xml version="1.0" encoding="utf-8"?>
<calcChain xmlns="http://schemas.openxmlformats.org/spreadsheetml/2006/main">
  <c r="B20" i="4" l="1"/>
  <c r="B6" i="3" l="1"/>
  <c r="D38" i="1" l="1"/>
  <c r="C2" i="1" l="1"/>
</calcChain>
</file>

<file path=xl/sharedStrings.xml><?xml version="1.0" encoding="utf-8"?>
<sst xmlns="http://schemas.openxmlformats.org/spreadsheetml/2006/main" count="265" uniqueCount="160">
  <si>
    <t>ÚP</t>
  </si>
  <si>
    <t>Název sestavy</t>
  </si>
  <si>
    <t>Název firmy</t>
  </si>
  <si>
    <t>IČO firmy</t>
  </si>
  <si>
    <t>Název zaměstnavatele</t>
  </si>
  <si>
    <t>OKEČ zam.</t>
  </si>
  <si>
    <t>Celkem</t>
  </si>
  <si>
    <t>IČO zam.</t>
  </si>
  <si>
    <t>Data</t>
  </si>
  <si>
    <t>(All)</t>
  </si>
  <si>
    <t xml:space="preserve"> </t>
  </si>
  <si>
    <t xml:space="preserve">Muži </t>
  </si>
  <si>
    <t xml:space="preserve">Ženy </t>
  </si>
  <si>
    <t xml:space="preserve">Důchodci </t>
  </si>
  <si>
    <t xml:space="preserve">Mladiství </t>
  </si>
  <si>
    <t xml:space="preserve">Cizinci </t>
  </si>
  <si>
    <t xml:space="preserve">Slováci </t>
  </si>
  <si>
    <t xml:space="preserve">EU </t>
  </si>
  <si>
    <t>OKEČ zaměst.</t>
  </si>
  <si>
    <t>Stav ke dni</t>
  </si>
  <si>
    <t xml:space="preserve">Celkem </t>
  </si>
  <si>
    <t xml:space="preserve">THP+ost. </t>
  </si>
  <si>
    <t xml:space="preserve">D+POP </t>
  </si>
  <si>
    <t xml:space="preserve">OZP </t>
  </si>
  <si>
    <t xml:space="preserve">OZP % </t>
  </si>
  <si>
    <t xml:space="preserve">TZP </t>
  </si>
  <si>
    <t xml:space="preserve">TZP % </t>
  </si>
  <si>
    <t>Stavy zaměstnanců ke dni</t>
  </si>
  <si>
    <t>Úřad práce ČR - kontaktní pracoviště Opava</t>
  </si>
  <si>
    <t/>
  </si>
  <si>
    <t>47678488</t>
  </si>
  <si>
    <t>ABEL-Computer s.r.o.</t>
  </si>
  <si>
    <t>31.12.2016</t>
  </si>
  <si>
    <t>CI26 Výroba počítačů, elektronických a optických přístrojů a zařízení</t>
  </si>
  <si>
    <t>60792213</t>
  </si>
  <si>
    <t>Akzo Nobel Coatings CZ, a.s.</t>
  </si>
  <si>
    <t>CE203 Výroba nátěrových barev, laků a jiných nátěrových materiálů, tiskařských barev a tmelů</t>
  </si>
  <si>
    <t>47152371</t>
  </si>
  <si>
    <t>ARAKO spol. s r.o.</t>
  </si>
  <si>
    <t>CK2814 Výroba ostatních potrubních armatur</t>
  </si>
  <si>
    <t>25572881</t>
  </si>
  <si>
    <t>ARMATURY Group a.s.</t>
  </si>
  <si>
    <t>25867334</t>
  </si>
  <si>
    <t>Bidfood Opava s.r.o.</t>
  </si>
  <si>
    <t>CA10 Výroba potravinářských výrobků</t>
  </si>
  <si>
    <t>60793031</t>
  </si>
  <si>
    <t>BIVOJ  a.s.</t>
  </si>
  <si>
    <t>CA101 Zpracování a konzervování masa a výroba masných výrobků</t>
  </si>
  <si>
    <t>45193363</t>
  </si>
  <si>
    <t>BRANO a.s.</t>
  </si>
  <si>
    <t>CH259 Výroba ostatních kovodělných výrobků</t>
  </si>
  <si>
    <t>04368924</t>
  </si>
  <si>
    <t>CONROP, s.r.o.</t>
  </si>
  <si>
    <t>CB1396 Výroba ostatních technických a průmyslových textilií</t>
  </si>
  <si>
    <t>47973862</t>
  </si>
  <si>
    <t>Hansen Electric, spol. s r.o.</t>
  </si>
  <si>
    <t>CJ27 Výroba elektrických zařízení</t>
  </si>
  <si>
    <t>65142039</t>
  </si>
  <si>
    <t>HP trend, s.r.o.</t>
  </si>
  <si>
    <t>CG222 Výroba plastových výrobků</t>
  </si>
  <si>
    <t>46080210</t>
  </si>
  <si>
    <t>Ing. Michal Štěpánek</t>
  </si>
  <si>
    <t>CC181 Tisk a činnosti související s tiskem</t>
  </si>
  <si>
    <t>47679191</t>
  </si>
  <si>
    <t>ISOTRA a.s.</t>
  </si>
  <si>
    <t>CH251 Výroba konstrukčních kovových výrobků</t>
  </si>
  <si>
    <t>27227049</t>
  </si>
  <si>
    <t>KSR Industrial, s.r.o.</t>
  </si>
  <si>
    <t>CL293 Výroba dílů a příslušenství pro motorová vozidla a jejich motory</t>
  </si>
  <si>
    <t>03327761</t>
  </si>
  <si>
    <t>LANEX a.s.</t>
  </si>
  <si>
    <t>CB1394 Výroba lan, provazů a síťovaných výrobků</t>
  </si>
  <si>
    <t>25375687</t>
  </si>
  <si>
    <t>LENA - hračky, s.r.o.</t>
  </si>
  <si>
    <t>CM324 Výroba her a hraček</t>
  </si>
  <si>
    <t>47674687</t>
  </si>
  <si>
    <t>Linaset, a.s.</t>
  </si>
  <si>
    <t>25878832</t>
  </si>
  <si>
    <t>MAGMA, servis a.s.</t>
  </si>
  <si>
    <t>CH25 Výroba kovových konstrukcí a kovodělných výrobků, kromě strojů a zařízení</t>
  </si>
  <si>
    <t>46114785</t>
  </si>
  <si>
    <t>Martin Knappe</t>
  </si>
  <si>
    <t>CA1071 Výroba pekařských a cukrářských výrobků, kromě trvanlivých</t>
  </si>
  <si>
    <t>45192944</t>
  </si>
  <si>
    <t>Model Obaly a.s.</t>
  </si>
  <si>
    <t>CC172 Výroba výrobků z papíru a lepenky</t>
  </si>
  <si>
    <t>01409948</t>
  </si>
  <si>
    <t>Mondelez CR Biscuit Production s.r.o.</t>
  </si>
  <si>
    <t>CA1082 Výroba kakaa, čokolády a cukrovinek</t>
  </si>
  <si>
    <t>46900764</t>
  </si>
  <si>
    <t>Moravskoslezské cukrovary, a.s.</t>
  </si>
  <si>
    <t>CA1081 Výroba cukru</t>
  </si>
  <si>
    <t>45192278</t>
  </si>
  <si>
    <t>MSA, a.s.</t>
  </si>
  <si>
    <t>42869048</t>
  </si>
  <si>
    <t>OPTYS, spol. s r.o.</t>
  </si>
  <si>
    <t>CC18 Tisk a rozmnožování nahraných nosičů</t>
  </si>
  <si>
    <t>45193681</t>
  </si>
  <si>
    <t>OSTROJ a.s.</t>
  </si>
  <si>
    <t>CK2892 Výroba strojů pro těžbu, dobývání a stavebnictví</t>
  </si>
  <si>
    <t>62362208</t>
  </si>
  <si>
    <t>PF PLASTY CZ s.r.o.</t>
  </si>
  <si>
    <t>64609219</t>
  </si>
  <si>
    <t>Prestar, s. r. o.</t>
  </si>
  <si>
    <t>CK28 Výroba strojů a zařízení j. n.</t>
  </si>
  <si>
    <t>62301918</t>
  </si>
  <si>
    <t>RKL Slévárna, s.r.o.</t>
  </si>
  <si>
    <t>CH245 Slévárenství</t>
  </si>
  <si>
    <t>62360311</t>
  </si>
  <si>
    <t>SEMIX PLUSO, spol. s r.o.</t>
  </si>
  <si>
    <t>CA1089 Výroba ostatních potravinářských výrobků j. n.</t>
  </si>
  <si>
    <t>25105582</t>
  </si>
  <si>
    <t>Smurfit Kappa Czech s.r.o.</t>
  </si>
  <si>
    <t>CC171 Výroba buničiny, papíru a lepenky</t>
  </si>
  <si>
    <t>26785323</t>
  </si>
  <si>
    <t>Teva Czech Industries s.r.o.</t>
  </si>
  <si>
    <t>CF2120 Výroba farmaceutických přípravků</t>
  </si>
  <si>
    <t>49611119</t>
  </si>
  <si>
    <t>Witzenmann Opava, spol. s r.o.</t>
  </si>
  <si>
    <t>CH255 Kování, lisování, ražení, válcování a protlačování kovů; prášková metalurgie</t>
  </si>
  <si>
    <t>území: okres Opava</t>
  </si>
  <si>
    <t>ABEL-Computer</t>
  </si>
  <si>
    <t>Akzo Nobel Coatings</t>
  </si>
  <si>
    <t>ARAKo</t>
  </si>
  <si>
    <t xml:space="preserve">BidFood </t>
  </si>
  <si>
    <t>Bivoj</t>
  </si>
  <si>
    <t>Hansen Electric</t>
  </si>
  <si>
    <t>ISOTRA</t>
  </si>
  <si>
    <t>KSR Industrial</t>
  </si>
  <si>
    <t>Magma</t>
  </si>
  <si>
    <t>Model Obaly</t>
  </si>
  <si>
    <t>Mondelez</t>
  </si>
  <si>
    <t>Moravskoslezské cukrovary</t>
  </si>
  <si>
    <t>Ostroj</t>
  </si>
  <si>
    <t>Prestar</t>
  </si>
  <si>
    <t>Teva</t>
  </si>
  <si>
    <t>Witzenmann</t>
  </si>
  <si>
    <t>území: město Opava</t>
  </si>
  <si>
    <t>data ke dni:</t>
  </si>
  <si>
    <t>NACE 10-33 a velikostí nad 100 zaměstnanců:</t>
  </si>
  <si>
    <t>počet podniků</t>
  </si>
  <si>
    <t>kraj</t>
  </si>
  <si>
    <t>Karlovarský kraj</t>
  </si>
  <si>
    <t>Ústecký kraj</t>
  </si>
  <si>
    <t>13-2. Průměrný počet podniků podle CZ-NACE 2016; podniky se 100 a více zaměstnanci</t>
  </si>
  <si>
    <t>13 Průmysl</t>
  </si>
  <si>
    <t>Liberecký kraj</t>
  </si>
  <si>
    <t>zdroj: statistické ročenky krajů; data za rok 2015; https://www.czso.cz/csu/czso/krajske-rocenky</t>
  </si>
  <si>
    <t>Královehradecký kraj</t>
  </si>
  <si>
    <t>Pardubický kraj</t>
  </si>
  <si>
    <t>Kraj Vysočina</t>
  </si>
  <si>
    <t>Olomoucký kraj</t>
  </si>
  <si>
    <t>Zlínský kraj</t>
  </si>
  <si>
    <t>Moravskoslezský kraj</t>
  </si>
  <si>
    <t>Jihomoravský kraj</t>
  </si>
  <si>
    <t>Jihočeský kraj</t>
  </si>
  <si>
    <t>Plzeňský kraj</t>
  </si>
  <si>
    <t>Středočeský kraj</t>
  </si>
  <si>
    <t>Hlavní město Praha</t>
  </si>
  <si>
    <t>Průměr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</si>
</sst>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0"/>
      <name val="Arial"/>
      <charset val="238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8"/>
      <name val="Arial"/>
      <charset val="238"/>
    </font>
    <font>
      <b/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333333"/>
      <name val="Tahoma"/>
      <family val="2"/>
      <charset val="238"/>
    </font>
    <font>
      <b/>
      <sz val="10"/>
      <color rgb="FF333333"/>
      <name val="Arial"/>
      <family val="2"/>
      <charset val="238"/>
    </font>
    <font>
      <b/>
      <sz val="1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0" fillId="0" borderId="3" xfId="0" pivotButton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pivotButton="1" applyBorder="1"/>
    <xf numFmtId="0" fontId="0" fillId="0" borderId="6" xfId="0" applyBorder="1"/>
    <xf numFmtId="0" fontId="0" fillId="0" borderId="7" xfId="0" applyBorder="1"/>
    <xf numFmtId="14" fontId="0" fillId="0" borderId="0" xfId="0" applyNumberFormat="1" applyBorder="1" applyAlignment="1">
      <alignment horizontal="left"/>
    </xf>
    <xf numFmtId="0" fontId="0" fillId="0" borderId="3" xfId="0" pivotButton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NumberFormat="1" applyBorder="1" applyAlignment="1">
      <alignment horizontal="right"/>
    </xf>
    <xf numFmtId="0" fontId="0" fillId="0" borderId="8" xfId="0" applyNumberFormat="1" applyBorder="1" applyAlignment="1">
      <alignment horizontal="right"/>
    </xf>
    <xf numFmtId="0" fontId="0" fillId="0" borderId="9" xfId="0" applyNumberFormat="1" applyBorder="1" applyAlignment="1">
      <alignment horizontal="right"/>
    </xf>
    <xf numFmtId="0" fontId="2" fillId="0" borderId="1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Fill="1"/>
    <xf numFmtId="0" fontId="3" fillId="0" borderId="1" xfId="0" applyFont="1" applyFill="1" applyBorder="1"/>
    <xf numFmtId="0" fontId="3" fillId="0" borderId="2" xfId="0" applyFont="1" applyFill="1" applyBorder="1" applyAlignment="1">
      <alignment horizontal="right"/>
    </xf>
    <xf numFmtId="49" fontId="0" fillId="0" borderId="0" xfId="0" applyNumberFormat="1"/>
    <xf numFmtId="49" fontId="0" fillId="0" borderId="3" xfId="0" pivotButton="1" applyNumberFormat="1" applyBorder="1" applyAlignment="1">
      <alignment horizontal="center"/>
    </xf>
    <xf numFmtId="0" fontId="0" fillId="0" borderId="11" xfId="0" applyBorder="1"/>
    <xf numFmtId="0" fontId="5" fillId="0" borderId="11" xfId="0" applyNumberFormat="1" applyFont="1" applyBorder="1" applyAlignment="1">
      <alignment horizontal="right"/>
    </xf>
    <xf numFmtId="0" fontId="5" fillId="0" borderId="12" xfId="0" applyNumberFormat="1" applyFont="1" applyBorder="1" applyAlignment="1">
      <alignment horizontal="right"/>
    </xf>
    <xf numFmtId="0" fontId="5" fillId="0" borderId="13" xfId="0" applyNumberFormat="1" applyFont="1" applyBorder="1" applyAlignment="1">
      <alignment horizontal="right"/>
    </xf>
    <xf numFmtId="1" fontId="0" fillId="0" borderId="0" xfId="0" applyNumberFormat="1" applyAlignment="1">
      <alignment horizontal="right"/>
    </xf>
    <xf numFmtId="49" fontId="3" fillId="2" borderId="14" xfId="0" applyNumberFormat="1" applyFont="1" applyFill="1" applyBorder="1" applyAlignment="1">
      <alignment horizontal="center"/>
    </xf>
    <xf numFmtId="49" fontId="2" fillId="0" borderId="15" xfId="0" applyNumberFormat="1" applyFont="1" applyFill="1" applyBorder="1" applyAlignment="1">
      <alignment horizontal="left"/>
    </xf>
    <xf numFmtId="49" fontId="3" fillId="0" borderId="14" xfId="0" applyNumberFormat="1" applyFont="1" applyFill="1" applyBorder="1" applyAlignment="1">
      <alignment horizontal="right"/>
    </xf>
    <xf numFmtId="14" fontId="0" fillId="0" borderId="0" xfId="0" applyNumberFormat="1"/>
    <xf numFmtId="14" fontId="3" fillId="2" borderId="2" xfId="0" applyNumberFormat="1" applyFont="1" applyFill="1" applyBorder="1" applyAlignment="1">
      <alignment horizontal="center"/>
    </xf>
    <xf numFmtId="14" fontId="3" fillId="0" borderId="2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14" fontId="2" fillId="0" borderId="0" xfId="0" applyNumberFormat="1" applyFont="1" applyFill="1" applyBorder="1" applyAlignment="1">
      <alignment horizontal="right"/>
    </xf>
    <xf numFmtId="0" fontId="2" fillId="0" borderId="10" xfId="0" quotePrefix="1" applyFont="1" applyFill="1" applyBorder="1" applyAlignment="1">
      <alignment horizontal="left"/>
    </xf>
    <xf numFmtId="0" fontId="2" fillId="0" borderId="0" xfId="0" quotePrefix="1" applyFont="1" applyFill="1" applyBorder="1" applyAlignment="1">
      <alignment horizontal="left"/>
    </xf>
    <xf numFmtId="49" fontId="2" fillId="0" borderId="15" xfId="0" quotePrefix="1" applyNumberFormat="1" applyFont="1" applyFill="1" applyBorder="1" applyAlignment="1">
      <alignment horizontal="left"/>
    </xf>
    <xf numFmtId="0" fontId="3" fillId="0" borderId="2" xfId="0" applyFont="1" applyFill="1" applyBorder="1" applyAlignment="1">
      <alignment horizontal="center"/>
    </xf>
    <xf numFmtId="0" fontId="6" fillId="0" borderId="0" xfId="0" applyFont="1"/>
    <xf numFmtId="14" fontId="6" fillId="0" borderId="0" xfId="0" applyNumberFormat="1" applyFont="1"/>
    <xf numFmtId="0" fontId="8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/>
    <xf numFmtId="0" fontId="6" fillId="0" borderId="16" xfId="0" applyFont="1" applyBorder="1"/>
    <xf numFmtId="1" fontId="6" fillId="0" borderId="16" xfId="0" applyNumberFormat="1" applyFont="1" applyBorder="1"/>
  </cellXfs>
  <cellStyles count="1">
    <cellStyle name="Normální" xfId="0" builtinId="0"/>
  </cellStyles>
  <dxfs count="9">
    <dxf>
      <font>
        <b/>
      </font>
    </dxf>
    <dxf>
      <numFmt numFmtId="30" formatCode="@"/>
    </dxf>
    <dxf>
      <alignment horizontal="right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ocen" refreshedDate="39177.360007870368" createdVersion="1" refreshedVersion="2" recordCount="2" upgradeOnRefresh="1">
  <cacheSource type="worksheet">
    <worksheetSource ref="C4:I37" sheet="okres Opava"/>
  </cacheSource>
  <cacheFields count="20">
    <cacheField name="IČO firmy" numFmtId="0">
      <sharedItems containsString="0" containsBlank="1" count="1">
        <m/>
      </sharedItems>
    </cacheField>
    <cacheField name="Název firmy" numFmtId="0">
      <sharedItems containsString="0" containsBlank="1" count="1">
        <m/>
      </sharedItems>
    </cacheField>
    <cacheField name="IČO zam." numFmtId="0">
      <sharedItems containsString="0" containsBlank="1" count="1">
        <m/>
      </sharedItems>
    </cacheField>
    <cacheField name="Název zaměstnavatele" numFmtId="0">
      <sharedItems containsString="0" containsBlank="1" count="1">
        <m/>
      </sharedItems>
    </cacheField>
    <cacheField name="Stav ke dni" numFmtId="0">
      <sharedItems containsString="0" containsBlank="1" count="1">
        <m/>
      </sharedItems>
    </cacheField>
    <cacheField name="Celkem" numFmtId="0">
      <sharedItems containsString="0" containsBlank="1" count="1">
        <m/>
      </sharedItems>
    </cacheField>
    <cacheField name="Muži" numFmtId="0">
      <sharedItems containsString="0" containsBlank="1" count="1">
        <m/>
      </sharedItems>
    </cacheField>
    <cacheField name="Ženy" numFmtId="0">
      <sharedItems containsString="0" containsBlank="1" count="1">
        <m/>
      </sharedItems>
    </cacheField>
    <cacheField name="THP+ost." numFmtId="0">
      <sharedItems containsString="0" containsBlank="1" count="1">
        <m/>
      </sharedItems>
    </cacheField>
    <cacheField name="D+POP" numFmtId="0">
      <sharedItems containsString="0" containsBlank="1" count="1">
        <m/>
      </sharedItems>
    </cacheField>
    <cacheField name="OZP" numFmtId="0">
      <sharedItems containsString="0" containsBlank="1" count="1">
        <m/>
      </sharedItems>
    </cacheField>
    <cacheField name="OZP %" numFmtId="0">
      <sharedItems containsString="0" containsBlank="1" count="1">
        <m/>
      </sharedItems>
    </cacheField>
    <cacheField name="TZP" numFmtId="0">
      <sharedItems containsString="0" containsBlank="1" count="1">
        <m/>
      </sharedItems>
    </cacheField>
    <cacheField name="TZP %" numFmtId="0">
      <sharedItems containsString="0" containsBlank="1" count="1">
        <m/>
      </sharedItems>
    </cacheField>
    <cacheField name="Důchodci" numFmtId="0">
      <sharedItems containsString="0" containsBlank="1" count="1">
        <m/>
      </sharedItems>
    </cacheField>
    <cacheField name="Mladiství" numFmtId="0">
      <sharedItems containsString="0" containsBlank="1" count="1">
        <m/>
      </sharedItems>
    </cacheField>
    <cacheField name="Cizinci" numFmtId="0">
      <sharedItems containsString="0" containsBlank="1" count="1">
        <m/>
      </sharedItems>
    </cacheField>
    <cacheField name="Slováci" numFmtId="0">
      <sharedItems containsString="0" containsBlank="1" count="1">
        <m/>
      </sharedItems>
    </cacheField>
    <cacheField name="EU" numFmtId="0">
      <sharedItems containsString="0" containsBlank="1" count="1">
        <m/>
      </sharedItems>
    </cacheField>
    <cacheField name="OKEČ zam." numFmtId="0">
      <sharedItems containsString="0" containsBlank="1" containsNumber="1" containsInteger="1" minValue="0" maxValue="0" count="2">
        <m/>
        <n v="0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Data" grandTotalCaption="Celkem" updatedVersion="2" asteriskTotals="1" showMemberPropertyTips="0" useAutoFormatting="1" itemPrintTitles="1" createdVersion="1" indent="0" compact="0" compactData="0" gridDropZones="1">
  <location ref="A3:S6" firstHeaderRow="1" firstDataRow="2" firstDataCol="5" rowPageCount="1" colPageCount="1"/>
  <pivotFields count="20">
    <pivotField axis="axisRow" compact="0" outline="0" subtotalTop="0" showAll="0" includeNewItemsInFilter="1" defaultSubtotal="0">
      <items count="1">
        <item n=" " x="0"/>
      </items>
    </pivotField>
    <pivotField axis="axisRow" compact="0" outline="0" subtotalTop="0" showAll="0" includeNewItemsInFilter="1" defaultSubtotal="0">
      <items count="1">
        <item n=" " x="0"/>
      </items>
    </pivotField>
    <pivotField axis="axisRow" compact="0" outline="0" subtotalTop="0" showAll="0" includeNewItemsInFilter="1" defaultSubtotal="0">
      <items count="1">
        <item n=" " x="0"/>
      </items>
    </pivotField>
    <pivotField axis="axisRow" compact="0" outline="0" subtotalTop="0" showAll="0" includeNewItemsInFilter="1" defaultSubtotal="0">
      <items count="1">
        <item n=" " x="0"/>
      </items>
    </pivotField>
    <pivotField axis="axisPage" compact="0" outline="0" subtotalTop="0" showAll="0" includeNewItemsInFilter="1">
      <items count="2">
        <item x="0"/>
        <item t="default"/>
      </items>
    </pivotField>
    <pivotField dataField="1" compact="0" outline="0" subtotalTop="0" showAll="0" includeNewItemsInFilter="1"/>
    <pivotField dataField="1" compact="0" outline="0" subtotalTop="0" showAll="0" includeNewItemsInFilter="1" defaultSubtotal="0"/>
    <pivotField dataField="1" compact="0" outline="0" subtotalTop="0" showAll="0" includeNewItemsInFilter="1" defaultSubtotal="0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 defaultSubtotal="0"/>
    <pivotField dataField="1" compact="0" outline="0" subtotalTop="0" showAll="0" includeNewItemsInFilter="1"/>
    <pivotField dataField="1" compact="0" outline="0" subtotalTop="0" showAll="0" includeNewItemsInFilter="1" defaultSubtotal="0"/>
    <pivotField dataField="1" compact="0" outline="0" subtotalTop="0" showAll="0" includeNewItemsInFilter="1" defaultSubtotal="0"/>
    <pivotField dataField="1" compact="0" outline="0" subtotalTop="0" showAll="0" includeNewItemsInFilter="1" defaultSubtotal="0"/>
    <pivotField dataField="1" compact="0" outline="0" subtotalTop="0" showAll="0" includeNewItemsInFilter="1"/>
    <pivotField dataField="1" compact="0" outline="0" subtotalTop="0" showAll="0" includeNewItemsInFilter="1"/>
    <pivotField name="OKEČ zaměst." axis="axisRow" compact="0" outline="0" subtotalTop="0" showAll="0" includeNewItemsInFilter="1" defaultSubtotal="0">
      <items count="2">
        <item n=" " x="0"/>
        <item m="1" x="1"/>
      </items>
    </pivotField>
  </pivotFields>
  <rowFields count="5">
    <field x="0"/>
    <field x="1"/>
    <field x="2"/>
    <field x="3"/>
    <field x="19"/>
  </rowFields>
  <rowItems count="2">
    <i>
      <x/>
      <x/>
      <x/>
      <x/>
      <x/>
    </i>
    <i t="grand">
      <x/>
    </i>
  </rowItems>
  <colFields count="1">
    <field x="-2"/>
  </colFields>
  <colItems count="14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</colItems>
  <pageFields count="1">
    <pageField fld="4" hier="0"/>
  </pageFields>
  <dataFields count="14">
    <dataField name="Celkem " fld="5" baseField="0" baseItem="0"/>
    <dataField name="Muži " fld="6" baseField="0" baseItem="0"/>
    <dataField name="Ženy " fld="7" baseField="0" baseItem="0"/>
    <dataField name="THP+ost. " fld="8" baseField="0" baseItem="0"/>
    <dataField name="D+POP " fld="9" baseField="0" baseItem="0"/>
    <dataField name="OZP " fld="10" baseField="0" baseItem="0"/>
    <dataField name="OZP % " fld="11" baseField="0" baseItem="0"/>
    <dataField name="TZP " fld="12" baseField="0" baseItem="0"/>
    <dataField name="TZP % " fld="13" baseField="0" baseItem="0"/>
    <dataField name="Důchodci " fld="14" baseField="0" baseItem="0"/>
    <dataField name="Mladiství " fld="15" baseField="0" baseItem="0"/>
    <dataField name="Cizinci " fld="16" baseField="0" baseItem="0"/>
    <dataField name="Slováci " fld="17" baseField="0" baseItem="0"/>
    <dataField name="EU " fld="18" baseField="0" baseItem="0"/>
  </dataFields>
  <formats count="9">
    <format dxfId="8">
      <pivotArea field="1" type="button" dataOnly="0" labelOnly="1" outline="0" axis="axisRow" fieldPosition="1"/>
    </format>
    <format dxfId="7">
      <pivotArea field="0" type="button" dataOnly="0" labelOnly="1" outline="0" axis="axisRow" fieldPosition="0"/>
    </format>
    <format dxfId="6">
      <pivotArea field="2" type="button" dataOnly="0" labelOnly="1" outline="0" axis="axisRow" fieldPosition="2"/>
    </format>
    <format dxfId="5">
      <pivotArea field="3" type="button" dataOnly="0" labelOnly="1" outline="0" axis="axisRow" fieldPosition="3"/>
    </format>
    <format dxfId="4">
      <pivotArea field="19" type="button" dataOnly="0" labelOnly="1" outline="0" axis="axisRow" fieldPosition="4"/>
    </format>
    <format dxfId="3">
      <pivotArea dataOnly="0" labelOnly="1" outline="0" fieldPosition="0">
        <references count="1">
          <reference field="4294967294" count="0"/>
        </references>
      </pivotArea>
    </format>
    <format dxfId="2">
      <pivotArea outline="0" fieldPosition="0"/>
    </format>
    <format dxfId="1">
      <pivotArea field="19" type="button" dataOnly="0" labelOnly="1" outline="0" axis="axisRow" fieldPosition="4"/>
    </format>
    <format dxfId="0">
      <pivotArea grandRow="1" outline="0" fieldPosition="0"/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38"/>
  <sheetViews>
    <sheetView topLeftCell="C1" workbookViewId="0">
      <pane xSplit="2" ySplit="4" topLeftCell="E5" activePane="bottomRight" state="frozen"/>
      <selection activeCell="C1" sqref="C1"/>
      <selection pane="topRight" activeCell="E1" sqref="E1"/>
      <selection pane="bottomLeft" activeCell="C4" sqref="C4"/>
      <selection pane="bottomRight" activeCell="O27" sqref="O27"/>
    </sheetView>
  </sheetViews>
  <sheetFormatPr defaultRowHeight="12.75"/>
  <cols>
    <col min="1" max="1" width="6.7109375" hidden="1" customWidth="1"/>
    <col min="2" max="2" width="15.42578125" hidden="1" customWidth="1"/>
    <col min="3" max="3" width="10" customWidth="1"/>
    <col min="4" max="4" width="29.140625" customWidth="1"/>
    <col min="5" max="5" width="14.140625" style="35" customWidth="1"/>
    <col min="6" max="6" width="11.140625" hidden="1" customWidth="1"/>
    <col min="7" max="7" width="0" hidden="1" customWidth="1"/>
    <col min="8" max="8" width="3.85546875" customWidth="1"/>
    <col min="9" max="9" width="78.5703125" style="25" customWidth="1"/>
  </cols>
  <sheetData>
    <row r="1" spans="1:9" ht="15.75">
      <c r="A1" s="1"/>
      <c r="B1" s="1"/>
      <c r="C1" s="1" t="s">
        <v>27</v>
      </c>
      <c r="D1" s="1"/>
    </row>
    <row r="2" spans="1:9">
      <c r="A2" s="2"/>
      <c r="B2" s="2"/>
      <c r="C2" s="2" t="str">
        <f>A5</f>
        <v>Úřad práce ČR - kontaktní pracoviště Opava</v>
      </c>
      <c r="D2" s="2"/>
    </row>
    <row r="3" spans="1:9">
      <c r="A3" s="2"/>
      <c r="B3" s="2"/>
      <c r="C3" s="2" t="s">
        <v>120</v>
      </c>
      <c r="D3" s="2"/>
    </row>
    <row r="4" spans="1:9">
      <c r="A4" s="3" t="s">
        <v>0</v>
      </c>
      <c r="B4" s="4" t="s">
        <v>1</v>
      </c>
      <c r="C4" s="4" t="s">
        <v>3</v>
      </c>
      <c r="D4" s="4" t="s">
        <v>2</v>
      </c>
      <c r="E4" s="36" t="s">
        <v>19</v>
      </c>
      <c r="F4" s="4"/>
      <c r="G4" s="4"/>
      <c r="H4" s="4"/>
      <c r="I4" s="32" t="s">
        <v>5</v>
      </c>
    </row>
    <row r="5" spans="1:9" s="22" customFormat="1">
      <c r="A5" s="40" t="s">
        <v>28</v>
      </c>
      <c r="B5" s="41" t="s">
        <v>29</v>
      </c>
      <c r="C5" s="41" t="s">
        <v>30</v>
      </c>
      <c r="D5" s="41" t="s">
        <v>31</v>
      </c>
      <c r="E5" s="39" t="s">
        <v>32</v>
      </c>
      <c r="F5" s="38"/>
      <c r="G5" s="38"/>
      <c r="H5" s="38"/>
      <c r="I5" s="42" t="s">
        <v>33</v>
      </c>
    </row>
    <row r="6" spans="1:9" s="22" customFormat="1">
      <c r="A6" s="40" t="s">
        <v>28</v>
      </c>
      <c r="B6" s="41" t="s">
        <v>29</v>
      </c>
      <c r="C6" s="41" t="s">
        <v>34</v>
      </c>
      <c r="D6" s="41" t="s">
        <v>35</v>
      </c>
      <c r="E6" s="39" t="s">
        <v>32</v>
      </c>
      <c r="F6" s="38"/>
      <c r="G6" s="38"/>
      <c r="H6" s="38"/>
      <c r="I6" s="42" t="s">
        <v>36</v>
      </c>
    </row>
    <row r="7" spans="1:9" s="22" customFormat="1">
      <c r="A7" s="40" t="s">
        <v>28</v>
      </c>
      <c r="B7" s="41" t="s">
        <v>29</v>
      </c>
      <c r="C7" s="41" t="s">
        <v>37</v>
      </c>
      <c r="D7" s="41" t="s">
        <v>38</v>
      </c>
      <c r="E7" s="39" t="s">
        <v>32</v>
      </c>
      <c r="F7" s="38"/>
      <c r="G7" s="38"/>
      <c r="H7" s="38"/>
      <c r="I7" s="42" t="s">
        <v>39</v>
      </c>
    </row>
    <row r="8" spans="1:9" s="22" customFormat="1">
      <c r="A8" s="40" t="s">
        <v>28</v>
      </c>
      <c r="B8" s="41" t="s">
        <v>29</v>
      </c>
      <c r="C8" s="41" t="s">
        <v>40</v>
      </c>
      <c r="D8" s="41" t="s">
        <v>41</v>
      </c>
      <c r="E8" s="39" t="s">
        <v>32</v>
      </c>
      <c r="F8" s="38"/>
      <c r="G8" s="38"/>
      <c r="H8" s="38"/>
      <c r="I8" s="42" t="s">
        <v>39</v>
      </c>
    </row>
    <row r="9" spans="1:9" s="22" customFormat="1">
      <c r="A9" s="40" t="s">
        <v>28</v>
      </c>
      <c r="B9" s="41" t="s">
        <v>29</v>
      </c>
      <c r="C9" s="41" t="s">
        <v>42</v>
      </c>
      <c r="D9" s="41" t="s">
        <v>43</v>
      </c>
      <c r="E9" s="39" t="s">
        <v>32</v>
      </c>
      <c r="F9" s="38"/>
      <c r="G9" s="38"/>
      <c r="H9" s="38"/>
      <c r="I9" s="42" t="s">
        <v>44</v>
      </c>
    </row>
    <row r="10" spans="1:9" s="22" customFormat="1">
      <c r="A10" s="40" t="s">
        <v>28</v>
      </c>
      <c r="B10" s="41" t="s">
        <v>29</v>
      </c>
      <c r="C10" s="41" t="s">
        <v>45</v>
      </c>
      <c r="D10" s="41" t="s">
        <v>46</v>
      </c>
      <c r="E10" s="39" t="s">
        <v>32</v>
      </c>
      <c r="F10" s="38"/>
      <c r="G10" s="38"/>
      <c r="H10" s="38"/>
      <c r="I10" s="42" t="s">
        <v>47</v>
      </c>
    </row>
    <row r="11" spans="1:9" s="22" customFormat="1">
      <c r="A11" s="40" t="s">
        <v>28</v>
      </c>
      <c r="B11" s="41" t="s">
        <v>29</v>
      </c>
      <c r="C11" s="41" t="s">
        <v>48</v>
      </c>
      <c r="D11" s="41" t="s">
        <v>49</v>
      </c>
      <c r="E11" s="39" t="s">
        <v>32</v>
      </c>
      <c r="F11" s="38"/>
      <c r="G11" s="38"/>
      <c r="H11" s="38"/>
      <c r="I11" s="42" t="s">
        <v>50</v>
      </c>
    </row>
    <row r="12" spans="1:9" s="22" customFormat="1">
      <c r="A12" s="40" t="s">
        <v>28</v>
      </c>
      <c r="B12" s="41" t="s">
        <v>29</v>
      </c>
      <c r="C12" s="41" t="s">
        <v>51</v>
      </c>
      <c r="D12" s="41" t="s">
        <v>52</v>
      </c>
      <c r="E12" s="39" t="s">
        <v>32</v>
      </c>
      <c r="F12" s="38"/>
      <c r="G12" s="38"/>
      <c r="H12" s="38"/>
      <c r="I12" s="42" t="s">
        <v>53</v>
      </c>
    </row>
    <row r="13" spans="1:9" s="22" customFormat="1">
      <c r="A13" s="40" t="s">
        <v>28</v>
      </c>
      <c r="B13" s="41" t="s">
        <v>29</v>
      </c>
      <c r="C13" s="41" t="s">
        <v>54</v>
      </c>
      <c r="D13" s="41" t="s">
        <v>55</v>
      </c>
      <c r="E13" s="39" t="s">
        <v>32</v>
      </c>
      <c r="F13" s="38"/>
      <c r="G13" s="38"/>
      <c r="H13" s="38"/>
      <c r="I13" s="42" t="s">
        <v>56</v>
      </c>
    </row>
    <row r="14" spans="1:9" s="22" customFormat="1">
      <c r="A14" s="40" t="s">
        <v>28</v>
      </c>
      <c r="B14" s="41" t="s">
        <v>29</v>
      </c>
      <c r="C14" s="41" t="s">
        <v>57</v>
      </c>
      <c r="D14" s="41" t="s">
        <v>58</v>
      </c>
      <c r="E14" s="39" t="s">
        <v>32</v>
      </c>
      <c r="F14" s="38"/>
      <c r="G14" s="38"/>
      <c r="H14" s="38"/>
      <c r="I14" s="42" t="s">
        <v>59</v>
      </c>
    </row>
    <row r="15" spans="1:9" s="22" customFormat="1">
      <c r="A15" s="40" t="s">
        <v>28</v>
      </c>
      <c r="B15" s="41" t="s">
        <v>29</v>
      </c>
      <c r="C15" s="41" t="s">
        <v>60</v>
      </c>
      <c r="D15" s="41" t="s">
        <v>61</v>
      </c>
      <c r="E15" s="39" t="s">
        <v>32</v>
      </c>
      <c r="F15" s="38"/>
      <c r="G15" s="38"/>
      <c r="H15" s="38"/>
      <c r="I15" s="42" t="s">
        <v>62</v>
      </c>
    </row>
    <row r="16" spans="1:9" s="22" customFormat="1">
      <c r="A16" s="40" t="s">
        <v>28</v>
      </c>
      <c r="B16" s="41" t="s">
        <v>29</v>
      </c>
      <c r="C16" s="41" t="s">
        <v>63</v>
      </c>
      <c r="D16" s="41" t="s">
        <v>64</v>
      </c>
      <c r="E16" s="39" t="s">
        <v>32</v>
      </c>
      <c r="F16" s="38"/>
      <c r="G16" s="38"/>
      <c r="H16" s="38"/>
      <c r="I16" s="42" t="s">
        <v>65</v>
      </c>
    </row>
    <row r="17" spans="1:9" s="22" customFormat="1">
      <c r="A17" s="40" t="s">
        <v>28</v>
      </c>
      <c r="B17" s="41" t="s">
        <v>29</v>
      </c>
      <c r="C17" s="41" t="s">
        <v>66</v>
      </c>
      <c r="D17" s="41" t="s">
        <v>67</v>
      </c>
      <c r="E17" s="39" t="s">
        <v>32</v>
      </c>
      <c r="F17" s="38"/>
      <c r="G17" s="38"/>
      <c r="H17" s="38"/>
      <c r="I17" s="42" t="s">
        <v>68</v>
      </c>
    </row>
    <row r="18" spans="1:9" s="22" customFormat="1">
      <c r="A18" s="40" t="s">
        <v>28</v>
      </c>
      <c r="B18" s="41" t="s">
        <v>29</v>
      </c>
      <c r="C18" s="41" t="s">
        <v>69</v>
      </c>
      <c r="D18" s="41" t="s">
        <v>70</v>
      </c>
      <c r="E18" s="39" t="s">
        <v>32</v>
      </c>
      <c r="F18" s="38"/>
      <c r="G18" s="38"/>
      <c r="H18" s="38"/>
      <c r="I18" s="42" t="s">
        <v>71</v>
      </c>
    </row>
    <row r="19" spans="1:9" s="22" customFormat="1">
      <c r="A19" s="40" t="s">
        <v>28</v>
      </c>
      <c r="B19" s="41" t="s">
        <v>29</v>
      </c>
      <c r="C19" s="41" t="s">
        <v>72</v>
      </c>
      <c r="D19" s="41" t="s">
        <v>73</v>
      </c>
      <c r="E19" s="39" t="s">
        <v>32</v>
      </c>
      <c r="F19" s="38"/>
      <c r="G19" s="38"/>
      <c r="H19" s="38"/>
      <c r="I19" s="42" t="s">
        <v>74</v>
      </c>
    </row>
    <row r="20" spans="1:9" s="22" customFormat="1">
      <c r="A20" s="40" t="s">
        <v>28</v>
      </c>
      <c r="B20" s="41" t="s">
        <v>29</v>
      </c>
      <c r="C20" s="41" t="s">
        <v>75</v>
      </c>
      <c r="D20" s="41" t="s">
        <v>76</v>
      </c>
      <c r="E20" s="39" t="s">
        <v>32</v>
      </c>
      <c r="F20" s="38"/>
      <c r="G20" s="38"/>
      <c r="H20" s="38"/>
      <c r="I20" s="42" t="s">
        <v>59</v>
      </c>
    </row>
    <row r="21" spans="1:9" s="22" customFormat="1">
      <c r="A21" s="40" t="s">
        <v>28</v>
      </c>
      <c r="B21" s="41" t="s">
        <v>29</v>
      </c>
      <c r="C21" s="41" t="s">
        <v>77</v>
      </c>
      <c r="D21" s="41" t="s">
        <v>78</v>
      </c>
      <c r="E21" s="39" t="s">
        <v>32</v>
      </c>
      <c r="F21" s="38"/>
      <c r="G21" s="38"/>
      <c r="H21" s="38"/>
      <c r="I21" s="42" t="s">
        <v>79</v>
      </c>
    </row>
    <row r="22" spans="1:9" s="22" customFormat="1">
      <c r="A22" s="40" t="s">
        <v>28</v>
      </c>
      <c r="B22" s="41" t="s">
        <v>29</v>
      </c>
      <c r="C22" s="41" t="s">
        <v>80</v>
      </c>
      <c r="D22" s="41" t="s">
        <v>81</v>
      </c>
      <c r="E22" s="39" t="s">
        <v>32</v>
      </c>
      <c r="F22" s="38"/>
      <c r="G22" s="38"/>
      <c r="H22" s="38"/>
      <c r="I22" s="42" t="s">
        <v>82</v>
      </c>
    </row>
    <row r="23" spans="1:9" s="22" customFormat="1">
      <c r="A23" s="40" t="s">
        <v>28</v>
      </c>
      <c r="B23" s="41" t="s">
        <v>29</v>
      </c>
      <c r="C23" s="41" t="s">
        <v>83</v>
      </c>
      <c r="D23" s="41" t="s">
        <v>84</v>
      </c>
      <c r="E23" s="39" t="s">
        <v>32</v>
      </c>
      <c r="F23" s="38"/>
      <c r="G23" s="38"/>
      <c r="H23" s="38"/>
      <c r="I23" s="42" t="s">
        <v>85</v>
      </c>
    </row>
    <row r="24" spans="1:9" s="22" customFormat="1">
      <c r="A24" s="40" t="s">
        <v>28</v>
      </c>
      <c r="B24" s="41" t="s">
        <v>29</v>
      </c>
      <c r="C24" s="41" t="s">
        <v>86</v>
      </c>
      <c r="D24" s="41" t="s">
        <v>87</v>
      </c>
      <c r="E24" s="39" t="s">
        <v>32</v>
      </c>
      <c r="F24" s="38"/>
      <c r="G24" s="38"/>
      <c r="H24" s="38"/>
      <c r="I24" s="42" t="s">
        <v>88</v>
      </c>
    </row>
    <row r="25" spans="1:9" s="22" customFormat="1">
      <c r="A25" s="40" t="s">
        <v>28</v>
      </c>
      <c r="B25" s="41" t="s">
        <v>29</v>
      </c>
      <c r="C25" s="41" t="s">
        <v>89</v>
      </c>
      <c r="D25" s="41" t="s">
        <v>90</v>
      </c>
      <c r="E25" s="39" t="s">
        <v>32</v>
      </c>
      <c r="F25" s="38"/>
      <c r="G25" s="38"/>
      <c r="H25" s="38"/>
      <c r="I25" s="42" t="s">
        <v>91</v>
      </c>
    </row>
    <row r="26" spans="1:9" s="22" customFormat="1">
      <c r="A26" s="40" t="s">
        <v>28</v>
      </c>
      <c r="B26" s="41" t="s">
        <v>29</v>
      </c>
      <c r="C26" s="41" t="s">
        <v>92</v>
      </c>
      <c r="D26" s="41" t="s">
        <v>93</v>
      </c>
      <c r="E26" s="39" t="s">
        <v>32</v>
      </c>
      <c r="F26" s="38"/>
      <c r="G26" s="38"/>
      <c r="H26" s="38"/>
      <c r="I26" s="42" t="s">
        <v>39</v>
      </c>
    </row>
    <row r="27" spans="1:9" s="22" customFormat="1">
      <c r="A27" s="40" t="s">
        <v>28</v>
      </c>
      <c r="B27" s="41" t="s">
        <v>29</v>
      </c>
      <c r="C27" s="41" t="s">
        <v>94</v>
      </c>
      <c r="D27" s="41" t="s">
        <v>95</v>
      </c>
      <c r="E27" s="39" t="s">
        <v>32</v>
      </c>
      <c r="F27" s="38"/>
      <c r="G27" s="38"/>
      <c r="H27" s="38"/>
      <c r="I27" s="42" t="s">
        <v>96</v>
      </c>
    </row>
    <row r="28" spans="1:9" s="22" customFormat="1">
      <c r="A28" s="40" t="s">
        <v>28</v>
      </c>
      <c r="B28" s="41" t="s">
        <v>29</v>
      </c>
      <c r="C28" s="41" t="s">
        <v>97</v>
      </c>
      <c r="D28" s="41" t="s">
        <v>98</v>
      </c>
      <c r="E28" s="39" t="s">
        <v>32</v>
      </c>
      <c r="F28" s="38"/>
      <c r="G28" s="38"/>
      <c r="H28" s="38"/>
      <c r="I28" s="42" t="s">
        <v>99</v>
      </c>
    </row>
    <row r="29" spans="1:9" s="22" customFormat="1">
      <c r="A29" s="40" t="s">
        <v>28</v>
      </c>
      <c r="B29" s="41" t="s">
        <v>29</v>
      </c>
      <c r="C29" s="41" t="s">
        <v>100</v>
      </c>
      <c r="D29" s="41" t="s">
        <v>101</v>
      </c>
      <c r="E29" s="39" t="s">
        <v>32</v>
      </c>
      <c r="F29" s="38"/>
      <c r="G29" s="38"/>
      <c r="H29" s="38"/>
      <c r="I29" s="42" t="s">
        <v>59</v>
      </c>
    </row>
    <row r="30" spans="1:9" s="22" customFormat="1">
      <c r="A30" s="40" t="s">
        <v>28</v>
      </c>
      <c r="B30" s="41" t="s">
        <v>29</v>
      </c>
      <c r="C30" s="41" t="s">
        <v>102</v>
      </c>
      <c r="D30" s="41" t="s">
        <v>103</v>
      </c>
      <c r="E30" s="39" t="s">
        <v>32</v>
      </c>
      <c r="F30" s="38"/>
      <c r="G30" s="38"/>
      <c r="H30" s="38"/>
      <c r="I30" s="42" t="s">
        <v>104</v>
      </c>
    </row>
    <row r="31" spans="1:9" s="22" customFormat="1">
      <c r="A31" s="40" t="s">
        <v>28</v>
      </c>
      <c r="B31" s="41" t="s">
        <v>29</v>
      </c>
      <c r="C31" s="41" t="s">
        <v>105</v>
      </c>
      <c r="D31" s="41" t="s">
        <v>106</v>
      </c>
      <c r="E31" s="39" t="s">
        <v>32</v>
      </c>
      <c r="F31" s="38"/>
      <c r="G31" s="38"/>
      <c r="H31" s="38"/>
      <c r="I31" s="42" t="s">
        <v>107</v>
      </c>
    </row>
    <row r="32" spans="1:9" s="22" customFormat="1">
      <c r="A32" s="40" t="s">
        <v>28</v>
      </c>
      <c r="B32" s="41" t="s">
        <v>29</v>
      </c>
      <c r="C32" s="41" t="s">
        <v>108</v>
      </c>
      <c r="D32" s="41" t="s">
        <v>109</v>
      </c>
      <c r="E32" s="39" t="s">
        <v>32</v>
      </c>
      <c r="F32" s="38"/>
      <c r="G32" s="38"/>
      <c r="H32" s="38"/>
      <c r="I32" s="42" t="s">
        <v>110</v>
      </c>
    </row>
    <row r="33" spans="1:9" s="22" customFormat="1">
      <c r="A33" s="40" t="s">
        <v>28</v>
      </c>
      <c r="B33" s="41" t="s">
        <v>29</v>
      </c>
      <c r="C33" s="41" t="s">
        <v>111</v>
      </c>
      <c r="D33" s="41" t="s">
        <v>112</v>
      </c>
      <c r="E33" s="39" t="s">
        <v>32</v>
      </c>
      <c r="F33" s="38"/>
      <c r="G33" s="38"/>
      <c r="H33" s="38"/>
      <c r="I33" s="42" t="s">
        <v>113</v>
      </c>
    </row>
    <row r="34" spans="1:9" s="22" customFormat="1">
      <c r="A34" s="40" t="s">
        <v>28</v>
      </c>
      <c r="B34" s="41" t="s">
        <v>29</v>
      </c>
      <c r="C34" s="41" t="s">
        <v>114</v>
      </c>
      <c r="D34" s="41" t="s">
        <v>115</v>
      </c>
      <c r="E34" s="39" t="s">
        <v>32</v>
      </c>
      <c r="F34" s="38"/>
      <c r="G34" s="38"/>
      <c r="H34" s="38"/>
      <c r="I34" s="42" t="s">
        <v>116</v>
      </c>
    </row>
    <row r="35" spans="1:9" s="22" customFormat="1">
      <c r="A35" s="40" t="s">
        <v>28</v>
      </c>
      <c r="B35" s="41" t="s">
        <v>29</v>
      </c>
      <c r="C35" s="41" t="s">
        <v>117</v>
      </c>
      <c r="D35" s="41" t="s">
        <v>118</v>
      </c>
      <c r="E35" s="39" t="s">
        <v>32</v>
      </c>
      <c r="F35" s="38"/>
      <c r="G35" s="38"/>
      <c r="H35" s="38"/>
      <c r="I35" s="42" t="s">
        <v>119</v>
      </c>
    </row>
    <row r="36" spans="1:9" s="22" customFormat="1" hidden="1">
      <c r="A36" s="40"/>
      <c r="B36" s="21"/>
      <c r="C36" s="21"/>
      <c r="D36" s="21"/>
      <c r="E36" s="39"/>
      <c r="F36" s="38"/>
      <c r="G36" s="38"/>
      <c r="H36" s="38"/>
      <c r="I36" s="33"/>
    </row>
    <row r="37" spans="1:9" s="22" customFormat="1" hidden="1">
      <c r="A37" s="20"/>
      <c r="B37" s="21"/>
      <c r="C37" s="21"/>
      <c r="D37" s="21"/>
      <c r="E37" s="39"/>
      <c r="F37" s="38"/>
      <c r="G37" s="38"/>
      <c r="H37" s="38"/>
      <c r="I37" s="33"/>
    </row>
    <row r="38" spans="1:9" s="22" customFormat="1">
      <c r="A38" s="23"/>
      <c r="B38" s="24"/>
      <c r="C38" s="24" t="s">
        <v>6</v>
      </c>
      <c r="D38" s="43">
        <f>SUBTOTAL(3,D5:D35)</f>
        <v>31</v>
      </c>
      <c r="E38" s="37"/>
      <c r="F38" s="24"/>
      <c r="G38" s="24"/>
      <c r="H38" s="24"/>
      <c r="I38" s="34"/>
    </row>
  </sheetData>
  <phoneticPr fontId="4" type="noConversion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S6"/>
  <sheetViews>
    <sheetView workbookViewId="0">
      <selection activeCell="A48" sqref="A48"/>
    </sheetView>
  </sheetViews>
  <sheetFormatPr defaultRowHeight="12.75"/>
  <cols>
    <col min="1" max="1" width="10.42578125" customWidth="1"/>
    <col min="2" max="2" width="25" customWidth="1"/>
    <col min="3" max="3" width="11.7109375" customWidth="1"/>
    <col min="4" max="4" width="26.28515625" customWidth="1"/>
    <col min="5" max="5" width="18.28515625" customWidth="1"/>
    <col min="6" max="6" width="7.85546875" bestFit="1" customWidth="1"/>
    <col min="7" max="7" width="5.5703125" style="25" bestFit="1" customWidth="1"/>
    <col min="8" max="8" width="5.5703125" bestFit="1" customWidth="1"/>
    <col min="9" max="9" width="9.42578125" bestFit="1" customWidth="1"/>
    <col min="10" max="10" width="8" bestFit="1" customWidth="1"/>
    <col min="11" max="11" width="5.28515625" bestFit="1" customWidth="1"/>
    <col min="12" max="12" width="7.5703125" bestFit="1" customWidth="1"/>
    <col min="13" max="13" width="4.85546875" bestFit="1" customWidth="1"/>
    <col min="14" max="14" width="7.140625" bestFit="1" customWidth="1"/>
    <col min="15" max="15" width="9.28515625" bestFit="1" customWidth="1"/>
    <col min="16" max="16" width="8.7109375" bestFit="1" customWidth="1"/>
    <col min="17" max="17" width="7.140625" bestFit="1" customWidth="1"/>
    <col min="18" max="18" width="7.42578125" bestFit="1" customWidth="1"/>
    <col min="19" max="19" width="4.140625" bestFit="1" customWidth="1"/>
    <col min="20" max="20" width="11" customWidth="1"/>
    <col min="21" max="21" width="5" customWidth="1"/>
  </cols>
  <sheetData>
    <row r="1" spans="1:19">
      <c r="A1" s="9" t="s">
        <v>19</v>
      </c>
      <c r="B1" s="10" t="s">
        <v>9</v>
      </c>
      <c r="D1" s="31"/>
      <c r="E1" s="12"/>
    </row>
    <row r="3" spans="1:19">
      <c r="A3" s="6"/>
      <c r="B3" s="7"/>
      <c r="C3" s="7"/>
      <c r="D3" s="7"/>
      <c r="E3" s="7"/>
      <c r="F3" s="5" t="s">
        <v>8</v>
      </c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1"/>
    </row>
    <row r="4" spans="1:19">
      <c r="A4" s="13" t="s">
        <v>3</v>
      </c>
      <c r="B4" s="13" t="s">
        <v>2</v>
      </c>
      <c r="C4" s="13" t="s">
        <v>7</v>
      </c>
      <c r="D4" s="13" t="s">
        <v>4</v>
      </c>
      <c r="E4" s="26" t="s">
        <v>18</v>
      </c>
      <c r="F4" s="14" t="s">
        <v>20</v>
      </c>
      <c r="G4" s="15" t="s">
        <v>11</v>
      </c>
      <c r="H4" s="15" t="s">
        <v>12</v>
      </c>
      <c r="I4" s="15" t="s">
        <v>21</v>
      </c>
      <c r="J4" s="15" t="s">
        <v>22</v>
      </c>
      <c r="K4" s="15" t="s">
        <v>23</v>
      </c>
      <c r="L4" s="15" t="s">
        <v>24</v>
      </c>
      <c r="M4" s="15" t="s">
        <v>25</v>
      </c>
      <c r="N4" s="15" t="s">
        <v>26</v>
      </c>
      <c r="O4" s="15" t="s">
        <v>13</v>
      </c>
      <c r="P4" s="15" t="s">
        <v>14</v>
      </c>
      <c r="Q4" s="15" t="s">
        <v>15</v>
      </c>
      <c r="R4" s="15" t="s">
        <v>16</v>
      </c>
      <c r="S4" s="16" t="s">
        <v>17</v>
      </c>
    </row>
    <row r="5" spans="1:19">
      <c r="A5" s="6" t="s">
        <v>10</v>
      </c>
      <c r="B5" s="6" t="s">
        <v>10</v>
      </c>
      <c r="C5" s="6" t="s">
        <v>10</v>
      </c>
      <c r="D5" s="6" t="s">
        <v>10</v>
      </c>
      <c r="E5" s="6" t="s">
        <v>10</v>
      </c>
      <c r="F5" s="17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9"/>
    </row>
    <row r="6" spans="1:19">
      <c r="A6" s="27" t="s">
        <v>6</v>
      </c>
      <c r="B6" s="8"/>
      <c r="C6" s="8"/>
      <c r="D6" s="8"/>
      <c r="E6" s="8"/>
      <c r="F6" s="28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30"/>
    </row>
  </sheetData>
  <phoneticPr fontId="4" type="noConversion"/>
  <pageMargins left="0.78740157499999996" right="0.78740157499999996" top="0.984251969" bottom="0.984251969" header="0.5" footer="0.5"/>
  <pageSetup paperSize="9" orientation="portrait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H22" sqref="H22"/>
    </sheetView>
  </sheetViews>
  <sheetFormatPr defaultRowHeight="12.75"/>
  <cols>
    <col min="1" max="1" width="44" customWidth="1"/>
    <col min="2" max="2" width="10.140625" bestFit="1" customWidth="1"/>
  </cols>
  <sheetData>
    <row r="1" spans="1:2">
      <c r="A1" s="44" t="s">
        <v>27</v>
      </c>
    </row>
    <row r="2" spans="1:2">
      <c r="A2" s="44" t="s">
        <v>28</v>
      </c>
    </row>
    <row r="3" spans="1:2">
      <c r="A3" s="44" t="s">
        <v>137</v>
      </c>
    </row>
    <row r="4" spans="1:2">
      <c r="A4" s="44" t="s">
        <v>138</v>
      </c>
      <c r="B4" s="45">
        <v>42735</v>
      </c>
    </row>
    <row r="5" spans="1:2">
      <c r="A5" s="44"/>
      <c r="B5" s="45"/>
    </row>
    <row r="6" spans="1:2">
      <c r="A6" s="44" t="s">
        <v>139</v>
      </c>
      <c r="B6" s="44">
        <f>SUBTOTAL(3,A7:A23)</f>
        <v>17</v>
      </c>
    </row>
    <row r="7" spans="1:2">
      <c r="A7" t="s">
        <v>121</v>
      </c>
    </row>
    <row r="8" spans="1:2">
      <c r="A8" t="s">
        <v>122</v>
      </c>
    </row>
    <row r="9" spans="1:2">
      <c r="A9" t="s">
        <v>123</v>
      </c>
    </row>
    <row r="10" spans="1:2">
      <c r="A10" t="s">
        <v>124</v>
      </c>
    </row>
    <row r="11" spans="1:2">
      <c r="A11" t="s">
        <v>125</v>
      </c>
    </row>
    <row r="12" spans="1:2">
      <c r="A12" t="s">
        <v>126</v>
      </c>
    </row>
    <row r="13" spans="1:2">
      <c r="A13" t="s">
        <v>61</v>
      </c>
    </row>
    <row r="14" spans="1:2">
      <c r="A14" t="s">
        <v>127</v>
      </c>
    </row>
    <row r="15" spans="1:2">
      <c r="A15" t="s">
        <v>128</v>
      </c>
    </row>
    <row r="16" spans="1:2">
      <c r="A16" t="s">
        <v>129</v>
      </c>
    </row>
    <row r="17" spans="1:1">
      <c r="A17" t="s">
        <v>130</v>
      </c>
    </row>
    <row r="18" spans="1:1">
      <c r="A18" t="s">
        <v>131</v>
      </c>
    </row>
    <row r="19" spans="1:1">
      <c r="A19" t="s">
        <v>132</v>
      </c>
    </row>
    <row r="20" spans="1:1">
      <c r="A20" t="s">
        <v>133</v>
      </c>
    </row>
    <row r="21" spans="1:1">
      <c r="A21" t="s">
        <v>134</v>
      </c>
    </row>
    <row r="22" spans="1:1">
      <c r="A22" t="s">
        <v>135</v>
      </c>
    </row>
    <row r="23" spans="1:1">
      <c r="A23" t="s">
        <v>136</v>
      </c>
    </row>
  </sheetData>
  <pageMargins left="0.7" right="0.7" top="0.78740157499999996" bottom="0.78740157499999996" header="0.3" footer="0.3"/>
  <pageSetup paperSize="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tabSelected="1" workbookViewId="0">
      <selection activeCell="D40" sqref="D40"/>
    </sheetView>
  </sheetViews>
  <sheetFormatPr defaultRowHeight="12.75"/>
  <cols>
    <col min="1" max="1" width="44.42578125" customWidth="1"/>
    <col min="2" max="2" width="17.28515625" customWidth="1"/>
  </cols>
  <sheetData>
    <row r="1" spans="1:2" ht="23.25">
      <c r="A1" s="49" t="s">
        <v>145</v>
      </c>
    </row>
    <row r="2" spans="1:2">
      <c r="A2" s="48" t="s">
        <v>144</v>
      </c>
    </row>
    <row r="3" spans="1:2">
      <c r="A3" s="48" t="s">
        <v>147</v>
      </c>
    </row>
    <row r="4" spans="1:2">
      <c r="A4" s="46"/>
    </row>
    <row r="5" spans="1:2">
      <c r="A5" s="50" t="s">
        <v>141</v>
      </c>
      <c r="B5" s="50" t="s">
        <v>140</v>
      </c>
    </row>
    <row r="6" spans="1:2">
      <c r="A6" s="47" t="s">
        <v>142</v>
      </c>
      <c r="B6">
        <v>68</v>
      </c>
    </row>
    <row r="7" spans="1:2">
      <c r="A7" s="47" t="s">
        <v>143</v>
      </c>
      <c r="B7">
        <v>163</v>
      </c>
    </row>
    <row r="8" spans="1:2">
      <c r="A8" s="47" t="s">
        <v>146</v>
      </c>
      <c r="B8">
        <v>104</v>
      </c>
    </row>
    <row r="9" spans="1:2">
      <c r="A9" s="47" t="s">
        <v>148</v>
      </c>
      <c r="B9">
        <v>124</v>
      </c>
    </row>
    <row r="10" spans="1:2">
      <c r="A10" s="47" t="s">
        <v>149</v>
      </c>
      <c r="B10">
        <v>137</v>
      </c>
    </row>
    <row r="11" spans="1:2">
      <c r="A11" s="47" t="s">
        <v>150</v>
      </c>
      <c r="B11">
        <v>130</v>
      </c>
    </row>
    <row r="12" spans="1:2">
      <c r="A12" s="47" t="s">
        <v>151</v>
      </c>
      <c r="B12">
        <v>149</v>
      </c>
    </row>
    <row r="13" spans="1:2">
      <c r="A13" s="47" t="s">
        <v>152</v>
      </c>
      <c r="B13">
        <v>177</v>
      </c>
    </row>
    <row r="14" spans="1:2">
      <c r="A14" s="47" t="s">
        <v>153</v>
      </c>
      <c r="B14">
        <v>234</v>
      </c>
    </row>
    <row r="15" spans="1:2">
      <c r="A15" s="47" t="s">
        <v>154</v>
      </c>
      <c r="B15">
        <v>247</v>
      </c>
    </row>
    <row r="16" spans="1:2">
      <c r="A16" s="47" t="s">
        <v>155</v>
      </c>
      <c r="B16">
        <v>151</v>
      </c>
    </row>
    <row r="17" spans="1:2">
      <c r="A17" s="47" t="s">
        <v>156</v>
      </c>
      <c r="B17">
        <v>163</v>
      </c>
    </row>
    <row r="18" spans="1:2">
      <c r="A18" s="47" t="s">
        <v>157</v>
      </c>
      <c r="B18">
        <v>217</v>
      </c>
    </row>
    <row r="19" spans="1:2">
      <c r="A19" s="47" t="s">
        <v>158</v>
      </c>
      <c r="B19">
        <v>231</v>
      </c>
    </row>
    <row r="20" spans="1:2">
      <c r="A20" s="50" t="s">
        <v>159</v>
      </c>
      <c r="B20" s="51">
        <f>AVERAGE(B6:B19)</f>
        <v>163.92857142857142</v>
      </c>
    </row>
  </sheetData>
  <pageMargins left="0.7" right="0.7" top="0.78740157499999996" bottom="0.78740157499999996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okres Opava</vt:lpstr>
      <vt:lpstr>Stav ke dni</vt:lpstr>
      <vt:lpstr>město Opava</vt:lpstr>
      <vt:lpstr>NACE 10-33</vt:lpstr>
    </vt:vector>
  </TitlesOfParts>
  <Company>OKsystem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Šimečková Jana Ing. (UPT-OPA)</dc:creator>
  <cp:lastModifiedBy>Heisigová Martina</cp:lastModifiedBy>
  <cp:lastPrinted>2017-02-16T09:54:26Z</cp:lastPrinted>
  <dcterms:created xsi:type="dcterms:W3CDTF">2006-02-17T13:48:31Z</dcterms:created>
  <dcterms:modified xsi:type="dcterms:W3CDTF">2017-02-16T09:58:20Z</dcterms:modified>
</cp:coreProperties>
</file>