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0" yWindow="1545" windowWidth="19005" windowHeight="11640"/>
  </bookViews>
  <sheets>
    <sheet name="návrh" sheetId="2" r:id="rId1"/>
  </sheets>
  <calcPr calcId="145621"/>
</workbook>
</file>

<file path=xl/calcChain.xml><?xml version="1.0" encoding="utf-8"?>
<calcChain xmlns="http://schemas.openxmlformats.org/spreadsheetml/2006/main">
  <c r="B7" i="2" l="1"/>
  <c r="B5" i="2" l="1"/>
  <c r="B17" i="2" s="1"/>
  <c r="B22" i="2" s="1"/>
  <c r="B36" i="2" s="1"/>
  <c r="B51" i="2" l="1"/>
  <c r="B56" i="2" l="1"/>
</calcChain>
</file>

<file path=xl/sharedStrings.xml><?xml version="1.0" encoding="utf-8"?>
<sst xmlns="http://schemas.openxmlformats.org/spreadsheetml/2006/main" count="45" uniqueCount="44">
  <si>
    <t xml:space="preserve">Statutární město Opava </t>
  </si>
  <si>
    <t xml:space="preserve">NÁVRH NA POUŽITÍ ZBÝVAJÍCÍCH VOLNÝCH ZDROJŮ: </t>
  </si>
  <si>
    <t>ZŮSTATEK ZÁKLADNÍCH BĚŽNÝCH ÚČTŮ K POUŽITÍ:</t>
  </si>
  <si>
    <t xml:space="preserve">NEROZDĚLENÁ REZERVA na zůstatku ZBÚ                                                                                         </t>
  </si>
  <si>
    <t>jednotlivé položky dle přílohy</t>
  </si>
  <si>
    <t>ROZDĚLENÍ ZŮSTATKU ZBÚ A FINANČNÍ VYPOŘÁDÁNÍ ZA ROK  2018 (pol.8115)</t>
  </si>
  <si>
    <t>zůstatek základních běžných účtů k 31.12.2018 bez "fondových" účtů</t>
  </si>
  <si>
    <t>aktivní krátkodobé operace řízení likvidity - termínovaný vklad</t>
  </si>
  <si>
    <t>celkem "volné" zdroje</t>
  </si>
  <si>
    <t>potřeby finančního vypořádání výdajů za rok 2018- kryto zůstatkem k 31.12.2018 na ZBÚ</t>
  </si>
  <si>
    <t>FINANČNÍ VYPOŘÁDÁNÍ ZA ROK  2018  - jiné zdroje než ZBÚ</t>
  </si>
  <si>
    <t>potřeby finančního vypořádání výdajů za rok 2018 - kryto dlouhodobým úvěrem KB a.s. 460mil. Kč (POL 8123, UZ 000000026)</t>
  </si>
  <si>
    <t>UZ 000000007 fond obnovy vodovodů a kanalizací</t>
  </si>
  <si>
    <t>UZ 000000008 zajišťovací fond</t>
  </si>
  <si>
    <t>UZ 000013011 vratka dotace SPOD</t>
  </si>
  <si>
    <t>UZ 000098008 vratka dotace na volby prezidenta</t>
  </si>
  <si>
    <r>
      <t xml:space="preserve">UZ 000000020 část A  </t>
    </r>
    <r>
      <rPr>
        <i/>
        <sz val="10"/>
        <rFont val="Arial"/>
        <family val="2"/>
        <charset val="238"/>
      </rPr>
      <t>„FV_2018_ODBORY_MC“</t>
    </r>
  </si>
  <si>
    <t xml:space="preserve">UZ 000098187 vratka dotace na volby zastupitelstvo a do Senátu </t>
  </si>
  <si>
    <t>UZ 000004428 podpora terénní práce v Opavě</t>
  </si>
  <si>
    <t>UZ 000091628 vratka dotace Bezbarierové zastávky</t>
  </si>
  <si>
    <t>odbor PRI - ORG 0007869 Vlaštovičky + Jarkovice splašková kanalizace</t>
  </si>
  <si>
    <t>odbor PRI - ORG 0007787 ZŠ B.Němcové přístavba</t>
  </si>
  <si>
    <t>odbor PRI - ORG 0007719 Zlatníky splašková kanalizace</t>
  </si>
  <si>
    <t>odbor PRI - ORG 0007718 Milostovice splašková kanalizace</t>
  </si>
  <si>
    <t>odbor PRI - ORG 0007651 Penzion Hálkova</t>
  </si>
  <si>
    <t>odbor PRI - ORG 0007598 ZŠ Otická zateplení, výměna oken</t>
  </si>
  <si>
    <t>odbor PRI - ORG 0007576 ZŠ Otická nástavba</t>
  </si>
  <si>
    <t>potřeby finančního vypořádání výdajů za rok 2018 - kryto zapojení zůstatku sociálního fondu (POL 8115, UZ 000000020)</t>
  </si>
  <si>
    <r>
      <t xml:space="preserve">RMO 20.2.2019 - splátka úvěru </t>
    </r>
    <r>
      <rPr>
        <sz val="11"/>
        <color rgb="FF0000FF"/>
        <rFont val="Arial"/>
        <family val="2"/>
        <charset val="238"/>
      </rPr>
      <t xml:space="preserve">(vrácené DPH u projektů, které byly hrazeny z úvěru v době 10/2017-12/2018 včetně DPH - v době čerpání nebylo jasné, zda bude nárok na odpočet DPH, v přiznání za 11/2018 nárokováno na vstupu, v lednu ze strany FÚ připsáno na daňový účet) </t>
    </r>
  </si>
  <si>
    <t>ZMO 22.2.2019 - příplatek k základnímu kapitálu SFC Opava a.s.</t>
  </si>
  <si>
    <t>odbor MMO - pasportizace budov ZŠ, MŠ a jiných</t>
  </si>
  <si>
    <t>odbor PRI - kotelna ZŠ B. Němcové</t>
  </si>
  <si>
    <t xml:space="preserve">odbor MMO - kotelna Knihovna Petra Bezruče Opava </t>
  </si>
  <si>
    <t>odbor FARO - zůstatek - rezerva FARO (ORG 0002993000000)</t>
  </si>
  <si>
    <t>odbor RMSP - Koncept chytřejšího města Opava - Bikesharing</t>
  </si>
  <si>
    <t>odbor FARO - Římskokatolická farnost Panny Marie - dotace (související s opravou konkatedrály Panny Marie - viz příloha)</t>
  </si>
  <si>
    <t>odbor PRI - MŠ Havlíčkova (výměna oken,zateplení)</t>
  </si>
  <si>
    <t>odbor PRI - MŠ Komárov přístavba (+ spoluúčast MČ Komárov 2.000.000,00 Kč)</t>
  </si>
  <si>
    <t>odbor PRI - Vlaštovičky hasičárna (+ spoluúčast MČ Vlaštovičky 1.300.000,00 Kč)</t>
  </si>
  <si>
    <t>odbor PRI - Krnovská splašková kanalizace Jaktarka</t>
  </si>
  <si>
    <t>odbor PRI - Mostní most</t>
  </si>
  <si>
    <t>odbor PRI - projektové dokumentace</t>
  </si>
  <si>
    <t>Technické služby jmenovité akce</t>
  </si>
  <si>
    <t>odbor INFO - WIFI v centru města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</si>
</sst>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"/>
      <charset val="238"/>
    </font>
    <font>
      <sz val="8"/>
      <name val="Arial"/>
      <family val="2"/>
      <charset val="238"/>
    </font>
    <font>
      <sz val="8"/>
      <name val="Arial"/>
      <family val="2"/>
      <charset val="238"/>
    </font>
    <font>
      <b/>
      <sz val="11"/>
      <color indexed="12"/>
      <name val="Arial"/>
      <family val="2"/>
      <charset val="238"/>
    </font>
    <font>
      <b/>
      <sz val="11"/>
      <name val="Arial"/>
      <family val="2"/>
      <charset val="238"/>
    </font>
    <font>
      <b/>
      <sz val="11"/>
      <color indexed="10"/>
      <name val="Arial"/>
      <family val="2"/>
      <charset val="238"/>
    </font>
    <font>
      <sz val="11"/>
      <name val="Arial"/>
      <family val="2"/>
      <charset val="238"/>
    </font>
    <font>
      <b/>
      <sz val="14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11"/>
      <color rgb="FF0000FF"/>
      <name val="Arial"/>
      <family val="2"/>
      <charset val="238"/>
    </font>
    <font>
      <sz val="11"/>
      <color rgb="FF0000FF"/>
      <name val="Arial"/>
      <family val="2"/>
      <charset val="238"/>
    </font>
    <font>
      <sz val="10"/>
      <name val="Arial"/>
      <family val="2"/>
      <charset val="238"/>
    </font>
    <font>
      <sz val="11"/>
      <color indexed="12"/>
      <name val="Arial"/>
      <family val="2"/>
      <charset val="238"/>
    </font>
    <font>
      <i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dotted">
        <color indexed="64"/>
      </left>
      <right style="dotted">
        <color indexed="64"/>
      </right>
      <top style="dashed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4" fontId="0" fillId="0" borderId="0" xfId="0" applyNumberFormat="1"/>
    <xf numFmtId="4" fontId="2" fillId="0" borderId="0" xfId="0" applyNumberFormat="1" applyFont="1" applyAlignment="1">
      <alignment horizontal="right"/>
    </xf>
    <xf numFmtId="0" fontId="3" fillId="0" borderId="0" xfId="0" applyFont="1" applyAlignment="1">
      <alignment wrapText="1"/>
    </xf>
    <xf numFmtId="4" fontId="3" fillId="0" borderId="0" xfId="0" applyNumberFormat="1" applyFont="1"/>
    <xf numFmtId="0" fontId="4" fillId="0" borderId="0" xfId="0" applyFont="1" applyAlignment="1">
      <alignment wrapText="1"/>
    </xf>
    <xf numFmtId="4" fontId="4" fillId="0" borderId="0" xfId="0" applyNumberFormat="1" applyFont="1"/>
    <xf numFmtId="0" fontId="5" fillId="0" borderId="0" xfId="0" applyFont="1" applyFill="1" applyBorder="1" applyAlignment="1">
      <alignment wrapText="1"/>
    </xf>
    <xf numFmtId="4" fontId="5" fillId="0" borderId="0" xfId="0" applyNumberFormat="1" applyFont="1"/>
    <xf numFmtId="0" fontId="6" fillId="0" borderId="0" xfId="0" applyFont="1" applyFill="1" applyBorder="1" applyAlignment="1">
      <alignment wrapText="1"/>
    </xf>
    <xf numFmtId="0" fontId="7" fillId="0" borderId="0" xfId="0" applyFont="1" applyAlignment="1">
      <alignment horizontal="center"/>
    </xf>
    <xf numFmtId="4" fontId="6" fillId="0" borderId="1" xfId="0" applyNumberFormat="1" applyFont="1" applyFill="1" applyBorder="1"/>
    <xf numFmtId="0" fontId="6" fillId="0" borderId="1" xfId="0" applyFont="1" applyFill="1" applyBorder="1" applyAlignment="1">
      <alignment wrapText="1"/>
    </xf>
    <xf numFmtId="4" fontId="10" fillId="0" borderId="0" xfId="0" applyNumberFormat="1" applyFont="1" applyFill="1"/>
    <xf numFmtId="0" fontId="10" fillId="0" borderId="0" xfId="0" applyFont="1" applyFill="1" applyBorder="1" applyAlignment="1">
      <alignment wrapText="1"/>
    </xf>
    <xf numFmtId="4" fontId="6" fillId="0" borderId="0" xfId="0" applyNumberFormat="1" applyFont="1" applyFill="1" applyBorder="1"/>
    <xf numFmtId="4" fontId="6" fillId="0" borderId="0" xfId="0" applyNumberFormat="1" applyFont="1"/>
    <xf numFmtId="0" fontId="6" fillId="0" borderId="0" xfId="0" applyFont="1"/>
    <xf numFmtId="0" fontId="0" fillId="0" borderId="1" xfId="0" applyBorder="1"/>
    <xf numFmtId="0" fontId="9" fillId="0" borderId="3" xfId="0" applyFont="1" applyBorder="1" applyAlignment="1">
      <alignment wrapText="1"/>
    </xf>
    <xf numFmtId="4" fontId="9" fillId="0" borderId="3" xfId="0" applyNumberFormat="1" applyFont="1" applyFill="1" applyBorder="1"/>
    <xf numFmtId="0" fontId="11" fillId="0" borderId="3" xfId="0" applyFont="1" applyBorder="1" applyAlignment="1">
      <alignment wrapText="1"/>
    </xf>
    <xf numFmtId="4" fontId="11" fillId="0" borderId="3" xfId="0" applyNumberFormat="1" applyFont="1" applyFill="1" applyBorder="1"/>
    <xf numFmtId="0" fontId="11" fillId="0" borderId="3" xfId="0" applyFont="1" applyFill="1" applyBorder="1" applyAlignment="1">
      <alignment wrapText="1"/>
    </xf>
    <xf numFmtId="0" fontId="11" fillId="0" borderId="0" xfId="0" applyFont="1" applyBorder="1" applyAlignment="1">
      <alignment wrapText="1"/>
    </xf>
    <xf numFmtId="4" fontId="9" fillId="0" borderId="2" xfId="0" applyNumberFormat="1" applyFont="1" applyBorder="1"/>
    <xf numFmtId="4" fontId="9" fillId="0" borderId="1" xfId="0" applyNumberFormat="1" applyFont="1" applyBorder="1"/>
    <xf numFmtId="0" fontId="11" fillId="0" borderId="2" xfId="0" applyFont="1" applyBorder="1"/>
    <xf numFmtId="4" fontId="11" fillId="0" borderId="2" xfId="0" applyNumberFormat="1" applyFont="1" applyBorder="1"/>
    <xf numFmtId="0" fontId="11" fillId="0" borderId="1" xfId="0" applyFont="1" applyBorder="1"/>
    <xf numFmtId="4" fontId="11" fillId="0" borderId="1" xfId="0" applyNumberFormat="1" applyFont="1" applyBorder="1"/>
    <xf numFmtId="0" fontId="12" fillId="0" borderId="0" xfId="0" applyFont="1" applyAlignment="1">
      <alignment wrapText="1"/>
    </xf>
    <xf numFmtId="4" fontId="12" fillId="0" borderId="0" xfId="0" applyNumberFormat="1" applyFont="1"/>
    <xf numFmtId="4" fontId="11" fillId="0" borderId="0" xfId="0" applyNumberFormat="1" applyFont="1" applyFill="1" applyBorder="1"/>
    <xf numFmtId="0" fontId="9" fillId="0" borderId="0" xfId="0" applyFont="1" applyFill="1" applyBorder="1" applyAlignment="1">
      <alignment wrapText="1"/>
    </xf>
    <xf numFmtId="4" fontId="9" fillId="0" borderId="0" xfId="0" applyNumberFormat="1" applyFont="1"/>
    <xf numFmtId="0" fontId="8" fillId="0" borderId="0" xfId="0" applyFont="1" applyFill="1" applyAlignment="1">
      <alignment wrapText="1"/>
    </xf>
    <xf numFmtId="4" fontId="8" fillId="0" borderId="0" xfId="0" applyNumberFormat="1" applyFont="1" applyFill="1"/>
    <xf numFmtId="0" fontId="6" fillId="0" borderId="1" xfId="0" applyFont="1" applyFill="1" applyBorder="1" applyAlignment="1"/>
    <xf numFmtId="0" fontId="6" fillId="0" borderId="4" xfId="0" applyFont="1" applyFill="1" applyBorder="1" applyAlignment="1"/>
    <xf numFmtId="4" fontId="6" fillId="0" borderId="4" xfId="0" applyNumberFormat="1" applyFont="1" applyFill="1" applyBorder="1"/>
    <xf numFmtId="0" fontId="9" fillId="0" borderId="2" xfId="0" applyFont="1" applyBorder="1" applyAlignment="1">
      <alignment horizontal="left" wrapText="1"/>
    </xf>
    <xf numFmtId="0" fontId="9" fillId="0" borderId="1" xfId="0" applyFont="1" applyBorder="1" applyAlignment="1">
      <alignment horizontal="left" wrapText="1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0000FF"/>
      <color rgb="FFCCECFF"/>
      <color rgb="FF66CCFF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0"/>
  <sheetViews>
    <sheetView tabSelected="1" workbookViewId="0">
      <selection activeCell="A20" sqref="A20"/>
    </sheetView>
  </sheetViews>
  <sheetFormatPr defaultRowHeight="12.75" x14ac:dyDescent="0.2"/>
  <cols>
    <col min="1" max="1" width="117.7109375" customWidth="1"/>
    <col min="2" max="2" width="22.28515625" style="1" customWidth="1"/>
    <col min="4" max="4" width="12.7109375" bestFit="1" customWidth="1"/>
  </cols>
  <sheetData>
    <row r="1" spans="1:2" ht="26.25" customHeight="1" x14ac:dyDescent="0.25">
      <c r="A1" s="10" t="s">
        <v>5</v>
      </c>
      <c r="B1" s="2" t="s">
        <v>0</v>
      </c>
    </row>
    <row r="2" spans="1:2" ht="15" customHeight="1" x14ac:dyDescent="0.2"/>
    <row r="3" spans="1:2" ht="14.25" x14ac:dyDescent="0.2">
      <c r="A3" s="31" t="s">
        <v>6</v>
      </c>
      <c r="B3" s="32">
        <v>281398965.23000002</v>
      </c>
    </row>
    <row r="4" spans="1:2" ht="14.25" x14ac:dyDescent="0.2">
      <c r="A4" s="31" t="s">
        <v>7</v>
      </c>
      <c r="B4" s="32">
        <v>150000000</v>
      </c>
    </row>
    <row r="5" spans="1:2" ht="15" x14ac:dyDescent="0.25">
      <c r="A5" s="3" t="s">
        <v>8</v>
      </c>
      <c r="B5" s="4">
        <f>SUM(B3:B4)</f>
        <v>431398965.23000002</v>
      </c>
    </row>
    <row r="6" spans="1:2" ht="15" x14ac:dyDescent="0.25">
      <c r="A6" s="5"/>
      <c r="B6" s="6"/>
    </row>
    <row r="7" spans="1:2" ht="15" x14ac:dyDescent="0.25">
      <c r="A7" s="19" t="s">
        <v>9</v>
      </c>
      <c r="B7" s="20">
        <f>SUM(B8:B15)</f>
        <v>278802143.17999995</v>
      </c>
    </row>
    <row r="8" spans="1:2" x14ac:dyDescent="0.2">
      <c r="A8" s="21" t="s">
        <v>16</v>
      </c>
      <c r="B8" s="22">
        <v>277768454.14999998</v>
      </c>
    </row>
    <row r="9" spans="1:2" x14ac:dyDescent="0.2">
      <c r="A9" s="23" t="s">
        <v>12</v>
      </c>
      <c r="B9" s="22">
        <v>70070</v>
      </c>
    </row>
    <row r="10" spans="1:2" x14ac:dyDescent="0.2">
      <c r="A10" s="23" t="s">
        <v>13</v>
      </c>
      <c r="B10" s="22">
        <v>70397</v>
      </c>
    </row>
    <row r="11" spans="1:2" x14ac:dyDescent="0.2">
      <c r="A11" s="23" t="s">
        <v>14</v>
      </c>
      <c r="B11" s="22">
        <v>229811.01</v>
      </c>
    </row>
    <row r="12" spans="1:2" x14ac:dyDescent="0.2">
      <c r="A12" s="21" t="s">
        <v>15</v>
      </c>
      <c r="B12" s="22">
        <v>473892.29</v>
      </c>
    </row>
    <row r="13" spans="1:2" x14ac:dyDescent="0.2">
      <c r="A13" s="21" t="s">
        <v>17</v>
      </c>
      <c r="B13" s="22">
        <v>48537.89</v>
      </c>
    </row>
    <row r="14" spans="1:2" x14ac:dyDescent="0.2">
      <c r="A14" s="21" t="s">
        <v>18</v>
      </c>
      <c r="B14" s="22">
        <v>25001</v>
      </c>
    </row>
    <row r="15" spans="1:2" x14ac:dyDescent="0.2">
      <c r="A15" s="21" t="s">
        <v>19</v>
      </c>
      <c r="B15" s="22">
        <v>115979.84</v>
      </c>
    </row>
    <row r="16" spans="1:2" x14ac:dyDescent="0.2">
      <c r="A16" s="24"/>
      <c r="B16" s="33"/>
    </row>
    <row r="17" spans="1:2" ht="15" x14ac:dyDescent="0.25">
      <c r="A17" s="7" t="s">
        <v>2</v>
      </c>
      <c r="B17" s="8">
        <f>B5-B7</f>
        <v>152596822.05000007</v>
      </c>
    </row>
    <row r="18" spans="1:2" ht="44.25" x14ac:dyDescent="0.25">
      <c r="A18" s="34" t="s">
        <v>28</v>
      </c>
      <c r="B18" s="35">
        <v>9032690.8599999994</v>
      </c>
    </row>
    <row r="19" spans="1:2" ht="15" x14ac:dyDescent="0.25">
      <c r="A19" s="34" t="s">
        <v>29</v>
      </c>
      <c r="B19" s="35">
        <v>24000000</v>
      </c>
    </row>
    <row r="20" spans="1:2" ht="14.25" x14ac:dyDescent="0.2">
      <c r="A20" s="14" t="s">
        <v>3</v>
      </c>
      <c r="B20" s="13">
        <v>20000000</v>
      </c>
    </row>
    <row r="21" spans="1:2" ht="14.25" x14ac:dyDescent="0.2">
      <c r="A21" s="9"/>
      <c r="B21" s="15"/>
    </row>
    <row r="22" spans="1:2" ht="15" x14ac:dyDescent="0.25">
      <c r="A22" s="36" t="s">
        <v>1</v>
      </c>
      <c r="B22" s="37">
        <f>B17-B18-B19-B20</f>
        <v>99564131.190000057</v>
      </c>
    </row>
    <row r="23" spans="1:2" ht="14.25" x14ac:dyDescent="0.2">
      <c r="A23" s="12" t="s">
        <v>35</v>
      </c>
      <c r="B23" s="11">
        <v>1500000</v>
      </c>
    </row>
    <row r="24" spans="1:2" ht="14.25" x14ac:dyDescent="0.2">
      <c r="A24" s="38" t="s">
        <v>31</v>
      </c>
      <c r="B24" s="11">
        <v>2500000</v>
      </c>
    </row>
    <row r="25" spans="1:2" ht="14.25" x14ac:dyDescent="0.2">
      <c r="A25" s="38" t="s">
        <v>37</v>
      </c>
      <c r="B25" s="11">
        <v>13000000</v>
      </c>
    </row>
    <row r="26" spans="1:2" ht="14.25" x14ac:dyDescent="0.2">
      <c r="A26" s="38" t="s">
        <v>38</v>
      </c>
      <c r="B26" s="11">
        <v>5500000</v>
      </c>
    </row>
    <row r="27" spans="1:2" ht="14.25" x14ac:dyDescent="0.2">
      <c r="A27" s="38" t="s">
        <v>36</v>
      </c>
      <c r="B27" s="11">
        <v>7000000</v>
      </c>
    </row>
    <row r="28" spans="1:2" ht="14.25" x14ac:dyDescent="0.2">
      <c r="A28" s="38" t="s">
        <v>39</v>
      </c>
      <c r="B28" s="11">
        <v>23000000</v>
      </c>
    </row>
    <row r="29" spans="1:2" ht="14.25" x14ac:dyDescent="0.2">
      <c r="A29" s="38" t="s">
        <v>40</v>
      </c>
      <c r="B29" s="11">
        <v>24000000</v>
      </c>
    </row>
    <row r="30" spans="1:2" ht="14.25" x14ac:dyDescent="0.2">
      <c r="A30" s="38" t="s">
        <v>41</v>
      </c>
      <c r="B30" s="11">
        <v>5000000</v>
      </c>
    </row>
    <row r="31" spans="1:2" ht="14.25" x14ac:dyDescent="0.2">
      <c r="A31" s="38" t="s">
        <v>42</v>
      </c>
      <c r="B31" s="11">
        <v>10000000</v>
      </c>
    </row>
    <row r="32" spans="1:2" ht="14.25" x14ac:dyDescent="0.2">
      <c r="A32" s="38" t="s">
        <v>32</v>
      </c>
      <c r="B32" s="11">
        <v>1300000</v>
      </c>
    </row>
    <row r="33" spans="1:4" ht="14.25" customHeight="1" x14ac:dyDescent="0.2">
      <c r="A33" s="38" t="s">
        <v>30</v>
      </c>
      <c r="B33" s="11">
        <v>3000000</v>
      </c>
    </row>
    <row r="34" spans="1:4" ht="14.25" customHeight="1" x14ac:dyDescent="0.2">
      <c r="A34" s="12" t="s">
        <v>43</v>
      </c>
      <c r="B34" s="11">
        <v>2000000</v>
      </c>
      <c r="D34" s="1"/>
    </row>
    <row r="35" spans="1:4" ht="14.25" customHeight="1" x14ac:dyDescent="0.2">
      <c r="A35" s="38" t="s">
        <v>34</v>
      </c>
      <c r="B35" s="11">
        <v>1000000</v>
      </c>
      <c r="D35" s="1"/>
    </row>
    <row r="36" spans="1:4" ht="14.25" customHeight="1" x14ac:dyDescent="0.2">
      <c r="A36" s="39" t="s">
        <v>33</v>
      </c>
      <c r="B36" s="40">
        <f>B22-SUM(B23:B35)</f>
        <v>764131.19000005722</v>
      </c>
    </row>
    <row r="37" spans="1:4" ht="11.25" customHeight="1" x14ac:dyDescent="0.25">
      <c r="A37" s="10"/>
    </row>
    <row r="40" spans="1:4" ht="18" x14ac:dyDescent="0.25">
      <c r="A40" s="10" t="s">
        <v>10</v>
      </c>
    </row>
    <row r="41" spans="1:4" ht="14.25" customHeight="1" x14ac:dyDescent="0.2"/>
    <row r="42" spans="1:4" ht="14.25" customHeight="1" x14ac:dyDescent="0.25">
      <c r="A42" s="41" t="s">
        <v>11</v>
      </c>
      <c r="B42" s="41"/>
    </row>
    <row r="43" spans="1:4" ht="14.25" customHeight="1" x14ac:dyDescent="0.2">
      <c r="A43" s="12" t="s">
        <v>20</v>
      </c>
      <c r="B43" s="11">
        <v>44947500</v>
      </c>
    </row>
    <row r="44" spans="1:4" ht="14.25" customHeight="1" x14ac:dyDescent="0.2">
      <c r="A44" s="12" t="s">
        <v>21</v>
      </c>
      <c r="B44" s="28">
        <v>24710356.219999999</v>
      </c>
    </row>
    <row r="45" spans="1:4" ht="14.25" customHeight="1" x14ac:dyDescent="0.2">
      <c r="A45" s="12" t="s">
        <v>22</v>
      </c>
      <c r="B45" s="28">
        <v>4711964.92</v>
      </c>
    </row>
    <row r="46" spans="1:4" ht="14.25" customHeight="1" x14ac:dyDescent="0.2">
      <c r="A46" s="12" t="s">
        <v>23</v>
      </c>
      <c r="B46" s="28">
        <v>1741440.84</v>
      </c>
    </row>
    <row r="47" spans="1:4" ht="14.25" customHeight="1" x14ac:dyDescent="0.2">
      <c r="A47" s="12" t="s">
        <v>24</v>
      </c>
      <c r="B47" s="28">
        <v>78955559.870000005</v>
      </c>
    </row>
    <row r="48" spans="1:4" ht="14.25" customHeight="1" x14ac:dyDescent="0.2">
      <c r="A48" s="12" t="s">
        <v>25</v>
      </c>
      <c r="B48" s="28">
        <v>19475578.870000001</v>
      </c>
    </row>
    <row r="49" spans="1:2" ht="14.25" customHeight="1" x14ac:dyDescent="0.2">
      <c r="A49" s="12" t="s">
        <v>26</v>
      </c>
      <c r="B49" s="28">
        <v>7367961</v>
      </c>
    </row>
    <row r="50" spans="1:2" ht="14.25" customHeight="1" x14ac:dyDescent="0.2">
      <c r="A50" s="27"/>
      <c r="B50" s="28"/>
    </row>
    <row r="51" spans="1:2" ht="14.25" customHeight="1" x14ac:dyDescent="0.25">
      <c r="A51" s="27" t="s">
        <v>4</v>
      </c>
      <c r="B51" s="25">
        <f>SUM(B43:B50)</f>
        <v>181910361.72000003</v>
      </c>
    </row>
    <row r="52" spans="1:2" ht="14.25" customHeight="1" x14ac:dyDescent="0.2">
      <c r="A52" s="17"/>
      <c r="B52" s="16"/>
    </row>
    <row r="53" spans="1:2" ht="14.25" customHeight="1" x14ac:dyDescent="0.2">
      <c r="A53" s="17"/>
      <c r="B53" s="16"/>
    </row>
    <row r="54" spans="1:2" ht="14.25" customHeight="1" x14ac:dyDescent="0.25">
      <c r="A54" s="42" t="s">
        <v>27</v>
      </c>
      <c r="B54" s="42"/>
    </row>
    <row r="55" spans="1:2" ht="14.25" customHeight="1" x14ac:dyDescent="0.2">
      <c r="A55" s="29" t="s">
        <v>4</v>
      </c>
      <c r="B55" s="30">
        <v>100000</v>
      </c>
    </row>
    <row r="56" spans="1:2" ht="14.25" customHeight="1" x14ac:dyDescent="0.25">
      <c r="A56" s="18"/>
      <c r="B56" s="26">
        <f>SUM(B55)</f>
        <v>100000</v>
      </c>
    </row>
    <row r="57" spans="1:2" ht="14.25" customHeight="1" x14ac:dyDescent="0.2"/>
    <row r="58" spans="1:2" ht="14.25" customHeight="1" x14ac:dyDescent="0.2"/>
    <row r="59" spans="1:2" ht="14.25" customHeight="1" x14ac:dyDescent="0.2"/>
    <row r="60" spans="1:2" ht="14.25" customHeight="1" x14ac:dyDescent="0.2"/>
  </sheetData>
  <mergeCells count="2">
    <mergeCell ref="A42:B42"/>
    <mergeCell ref="A54:B54"/>
  </mergeCells>
  <phoneticPr fontId="1" type="noConversion"/>
  <pageMargins left="0.39370078740157483" right="0.39370078740157483" top="0.59055118110236227" bottom="0.19685039370078741" header="0.51181102362204722" footer="0.51181102362204722"/>
  <pageSetup paperSize="9" fitToHeight="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návrh</vt:lpstr>
    </vt:vector>
  </TitlesOfParts>
  <Company>Magistrát města Opavy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FV 2007</dc:title>
  <dc:creator>Migotová P.</dc:creator>
  <cp:lastModifiedBy>Grigarová Lenka</cp:lastModifiedBy>
  <cp:lastPrinted>2019-03-01T10:15:17Z</cp:lastPrinted>
  <dcterms:created xsi:type="dcterms:W3CDTF">2008-02-11T06:54:50Z</dcterms:created>
  <dcterms:modified xsi:type="dcterms:W3CDTF">2019-03-01T10:20:42Z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