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avkovaA\Documents\zav_uc_2019\FV_2019\ZMO\"/>
    </mc:Choice>
  </mc:AlternateContent>
  <bookViews>
    <workbookView xWindow="0" yWindow="0" windowWidth="28800" windowHeight="11445"/>
  </bookViews>
  <sheets>
    <sheet name="ZBÚ" sheetId="1" r:id="rId1"/>
    <sheet name="jiné zdroje" sheetId="2" r:id="rId2"/>
    <sheet name="soc.fond" sheetId="3" r:id="rId3"/>
  </sheets>
  <definedNames>
    <definedName name="_xlnm._FilterDatabase" localSheetId="0" hidden="1">ZBÚ!$D$1:$D$731</definedName>
    <definedName name="_xlnm.Print_Titles" localSheetId="0">ZBÚ!$3:$3</definedName>
  </definedNames>
  <calcPr calcId="152511"/>
</workbook>
</file>

<file path=xl/calcChain.xml><?xml version="1.0" encoding="utf-8"?>
<calcChain xmlns="http://schemas.openxmlformats.org/spreadsheetml/2006/main">
  <c r="I686" i="1" l="1"/>
  <c r="I685" i="1"/>
  <c r="I213" i="1" l="1"/>
  <c r="I623" i="1"/>
  <c r="I645" i="1"/>
  <c r="I640" i="1"/>
  <c r="I635" i="1"/>
  <c r="I616" i="1"/>
  <c r="I605" i="1"/>
  <c r="I599" i="1"/>
  <c r="I591" i="1"/>
  <c r="I585" i="1"/>
  <c r="I572" i="1"/>
  <c r="I491" i="1"/>
  <c r="I485" i="1"/>
  <c r="I472" i="1"/>
  <c r="I443" i="1"/>
  <c r="I420" i="1"/>
  <c r="I414" i="1"/>
  <c r="I390" i="1"/>
  <c r="I384" i="1"/>
  <c r="I377" i="1"/>
  <c r="I368" i="1"/>
  <c r="I344" i="1"/>
  <c r="I328" i="1"/>
  <c r="I246" i="1"/>
  <c r="I233" i="1"/>
  <c r="I226" i="1"/>
  <c r="I208" i="1"/>
  <c r="I184" i="1"/>
  <c r="I108" i="1"/>
  <c r="I50" i="1"/>
  <c r="I41" i="1"/>
  <c r="I27" i="1"/>
  <c r="I683" i="1" s="1"/>
  <c r="I647" i="1" l="1"/>
  <c r="I671" i="1" l="1"/>
  <c r="I670" i="1"/>
  <c r="I667" i="1"/>
  <c r="I663" i="1"/>
  <c r="I662" i="1"/>
  <c r="I661" i="1"/>
  <c r="I658" i="1"/>
  <c r="I657" i="1"/>
  <c r="I656" i="1"/>
  <c r="J662" i="1" l="1"/>
  <c r="J661" i="1"/>
  <c r="J663" i="1"/>
  <c r="I659" i="1"/>
  <c r="I664" i="1"/>
  <c r="I11" i="3"/>
  <c r="I665" i="1" l="1"/>
  <c r="I20" i="2" l="1"/>
  <c r="H184" i="1" l="1"/>
  <c r="G184" i="1"/>
</calcChain>
</file>

<file path=xl/sharedStrings.xml><?xml version="1.0" encoding="utf-8"?>
<sst xmlns="http://schemas.openxmlformats.org/spreadsheetml/2006/main" count="2558" uniqueCount="1038">
  <si>
    <t>ODPA</t>
  </si>
  <si>
    <t>POL</t>
  </si>
  <si>
    <t>ORJ</t>
  </si>
  <si>
    <t>ORG</t>
  </si>
  <si>
    <t>UZ</t>
  </si>
  <si>
    <t>CELKEM:</t>
  </si>
  <si>
    <r>
      <rPr>
        <b/>
        <sz val="8"/>
        <color rgb="FFFF0000"/>
        <rFont val="Arial"/>
        <family val="2"/>
        <charset val="238"/>
      </rPr>
      <t xml:space="preserve">AGENDOVÉ ČÍSLO </t>
    </r>
    <r>
      <rPr>
        <b/>
        <sz val="8"/>
        <rFont val="Arial"/>
        <family val="2"/>
        <charset val="238"/>
      </rPr>
      <t>smlouvy, objednávky, faktury případně jiné rozhodnutí (ZMO, RMO)</t>
    </r>
  </si>
  <si>
    <t>TEXT (popis za co se výdaj uskuteční)</t>
  </si>
  <si>
    <t>upravený rozpočet 2019</t>
  </si>
  <si>
    <t>skutečnost 2019</t>
  </si>
  <si>
    <t>návrh na FV 2019-celkem</t>
  </si>
  <si>
    <t>ODBOR: Finanční a rozpočtový</t>
  </si>
  <si>
    <t>SFC mládež</t>
  </si>
  <si>
    <t>0020</t>
  </si>
  <si>
    <t>0000345000000</t>
  </si>
  <si>
    <t>SFC provoz</t>
  </si>
  <si>
    <t>Basketbalový klub provoz</t>
  </si>
  <si>
    <t>0000400000000</t>
  </si>
  <si>
    <t>Janáčkova filharmonie</t>
  </si>
  <si>
    <t>0000543000000</t>
  </si>
  <si>
    <t>ČUS</t>
  </si>
  <si>
    <t>0000415000000</t>
  </si>
  <si>
    <t>spolek Kapradí</t>
  </si>
  <si>
    <t>0000596000000</t>
  </si>
  <si>
    <t>Kompakt</t>
  </si>
  <si>
    <t>0000595000000</t>
  </si>
  <si>
    <t>FIT Sport</t>
  </si>
  <si>
    <t>0000395000000</t>
  </si>
  <si>
    <t>Český svaz bojovníků za svobodu</t>
  </si>
  <si>
    <t>0000406000000</t>
  </si>
  <si>
    <t>Hokejový klub provoz</t>
  </si>
  <si>
    <t>0000424000000</t>
  </si>
  <si>
    <t>Kováři MSK</t>
  </si>
  <si>
    <t>0000483000000</t>
  </si>
  <si>
    <t>TJ Slavia M.Hoštice</t>
  </si>
  <si>
    <t>0000516000000</t>
  </si>
  <si>
    <t>HZ Brno - auditor</t>
  </si>
  <si>
    <t>0002525000000</t>
  </si>
  <si>
    <t>S/FARO/1363/2018</t>
  </si>
  <si>
    <t>S/FARO/1367/2018</t>
  </si>
  <si>
    <t>S/FARO/1365/2018</t>
  </si>
  <si>
    <t>S/FARO/1459/2019</t>
  </si>
  <si>
    <t>S/FARO/1458/2019</t>
  </si>
  <si>
    <t>S/FARO/1471/2019</t>
  </si>
  <si>
    <t>S/FARO/1292/2019</t>
  </si>
  <si>
    <t>S/FARO/0027/2020</t>
  </si>
  <si>
    <t>S/FARO/0026/2020</t>
  </si>
  <si>
    <t>S/FARO/1368/2018</t>
  </si>
  <si>
    <t>S/FARO/1317/2019</t>
  </si>
  <si>
    <t>S/FARO/1181/2019</t>
  </si>
  <si>
    <t>S/FARO/1573/2019</t>
  </si>
  <si>
    <t>0002996000000</t>
  </si>
  <si>
    <t>000098348</t>
  </si>
  <si>
    <t>000013011</t>
  </si>
  <si>
    <t>dotace:</t>
  </si>
  <si>
    <t>0000000000000</t>
  </si>
  <si>
    <t>finanční vypořádání se SR</t>
  </si>
  <si>
    <t>zóna placeného stání</t>
  </si>
  <si>
    <t>příjem dle mandátní smlouvy (pol 2111)</t>
  </si>
  <si>
    <t>0050</t>
  </si>
  <si>
    <t>0009238000000</t>
  </si>
  <si>
    <t>mandátní odměna (50% nad 6mil. Kč)</t>
  </si>
  <si>
    <t>000000020</t>
  </si>
  <si>
    <t>00010300000000</t>
  </si>
  <si>
    <t>ostatní:</t>
  </si>
  <si>
    <t>ODBOR: školství</t>
  </si>
  <si>
    <t>Diagnostika dětí v MŠ</t>
  </si>
  <si>
    <t>0002504000000</t>
  </si>
  <si>
    <t>O/SKOL/0079/2019</t>
  </si>
  <si>
    <t>Seminář pro ředielky MŠ - Střet výchovných (rodičovských) a formativních</t>
  </si>
  <si>
    <t>O/SKOL/0092/2019</t>
  </si>
  <si>
    <t>Objednávka výroby ptačích budek</t>
  </si>
  <si>
    <t>0001762500000</t>
  </si>
  <si>
    <t>O/SKOL/0123/2019</t>
  </si>
  <si>
    <t>Objednávka skládacích stolů</t>
  </si>
  <si>
    <t>0001706250000</t>
  </si>
  <si>
    <t>O/SKOL/0124/2019</t>
  </si>
  <si>
    <t>0001076000000</t>
  </si>
  <si>
    <t>MŠ Riegrova recyklojízda soutěž</t>
  </si>
  <si>
    <t>L/FARO/0015/2020</t>
  </si>
  <si>
    <t>MŠ Havlíčkova recyklojízda soutěž</t>
  </si>
  <si>
    <t>Zápůjčka ZŠ B.Němcové</t>
  </si>
  <si>
    <t>0001051000000</t>
  </si>
  <si>
    <t>S/SKOL/0895/2019</t>
  </si>
  <si>
    <t>Zápůjčka SVČ</t>
  </si>
  <si>
    <t>S/SKOL/1162/2019</t>
  </si>
  <si>
    <t>Charita Opava finanční dar</t>
  </si>
  <si>
    <t>0000111000000</t>
  </si>
  <si>
    <t>S/SKOL/1325/2019</t>
  </si>
  <si>
    <t>0030</t>
  </si>
  <si>
    <t>ODBOR: sociálních věcí</t>
  </si>
  <si>
    <t>FOKUS - OPAVA</t>
  </si>
  <si>
    <t>0040</t>
  </si>
  <si>
    <t>0000103230000</t>
  </si>
  <si>
    <t>S/SOCV/0228/2019</t>
  </si>
  <si>
    <t>Leasingová smlouva - automobil</t>
  </si>
  <si>
    <t>0002556000000</t>
  </si>
  <si>
    <t>S/SPOD/1112/2019</t>
  </si>
  <si>
    <t>Podpora terénní práce v Opavě 2019</t>
  </si>
  <si>
    <t>000004428</t>
  </si>
  <si>
    <t>0002449000000</t>
  </si>
  <si>
    <t>dotace z roku 2019</t>
  </si>
  <si>
    <t>ODBOR: majetku města</t>
  </si>
  <si>
    <t>Oddělení:samostatné pracoviště</t>
  </si>
  <si>
    <t>PD - kanalizace Komárov - výusť KC3,KV4,Ra.</t>
  </si>
  <si>
    <t>O/MMI/0092/2018</t>
  </si>
  <si>
    <t>kácení smrku a jilmů Tyršova 27</t>
  </si>
  <si>
    <t>0001029000000</t>
  </si>
  <si>
    <t xml:space="preserve">O/MMI/0408/2018 </t>
  </si>
  <si>
    <t>dešťová kanalizace Joži Davida - Hlavní</t>
  </si>
  <si>
    <t>S/MMI/0231/2013+S/MMI/0984/2016+S/MMI/0985/2016</t>
  </si>
  <si>
    <t>čištění slepého ramene Jaktarky</t>
  </si>
  <si>
    <t>přesun realizace na rok 2020 po realizaci investiční akce "Úprava Staré Jaktarky"</t>
  </si>
  <si>
    <t>parkoviště, odstavná plocha Ratibořská ul.</t>
  </si>
  <si>
    <t>O/MMI/1017/2019</t>
  </si>
  <si>
    <t>věcné břemeno - Otický příkop-přeložka plynu</t>
  </si>
  <si>
    <t>S/MMI/0641/2018</t>
  </si>
  <si>
    <t>S/MMI/0854/2017</t>
  </si>
  <si>
    <t>S/MMI/0859/2017</t>
  </si>
  <si>
    <t>S/MMI/0860/2017</t>
  </si>
  <si>
    <t>věcné břemeno - VO Staňkova, Rybníky</t>
  </si>
  <si>
    <t>S/MMI/1400/2018</t>
  </si>
  <si>
    <t>věcné břemeno - most Kylešovice</t>
  </si>
  <si>
    <t>S/MMI/1113/2019</t>
  </si>
  <si>
    <t>věcné břemeno - dešť.kanal. Kylešovice</t>
  </si>
  <si>
    <t>S/MMI/0572/2018</t>
  </si>
  <si>
    <t>věcné břemeno - VB, Zlatníky - splašk. kanal.</t>
  </si>
  <si>
    <t>S/MMI/1222/2019</t>
  </si>
  <si>
    <t>smlouva dodávky energií ČOV Vlaštovičky</t>
  </si>
  <si>
    <t>0007869000000</t>
  </si>
  <si>
    <t>S/MMI/1355/2019</t>
  </si>
  <si>
    <t>S/MMI/1445/2019</t>
  </si>
  <si>
    <t xml:space="preserve">smlouva dodávky energií ČOV Jarkovice </t>
  </si>
  <si>
    <t>S/MMI/1446/2019</t>
  </si>
  <si>
    <t>smlouva dodávky energií ČOV Milostovice</t>
  </si>
  <si>
    <t>0007718000000</t>
  </si>
  <si>
    <t>S/MMI/1273/2018</t>
  </si>
  <si>
    <t xml:space="preserve">smlouva dodávky energií ČOV Zlatníky </t>
  </si>
  <si>
    <t>S/MMI/0988/2019</t>
  </si>
  <si>
    <t>Dosadba poničených dubů - 14 ks, kmínek 12-14cm</t>
  </si>
  <si>
    <t>O/MMI/1011/2019</t>
  </si>
  <si>
    <t>Zdravotní ústav Ostrava - odběr odpadní vody</t>
  </si>
  <si>
    <t>O/MMI/1021/2019</t>
  </si>
  <si>
    <t>Zpracování provoz. řádu kanal. pro  MČ Komárov</t>
  </si>
  <si>
    <t>O/MMI/0639/2019</t>
  </si>
  <si>
    <t>Výkon funkce odborného zástupce provozovatele kanalizace v MČ Komárov</t>
  </si>
  <si>
    <t>S/MMI/0063/2017</t>
  </si>
  <si>
    <t>Suché Lazce přepojení kanalizace - Rossis s.r.o.</t>
  </si>
  <si>
    <t>S/MMI/0880/2019</t>
  </si>
  <si>
    <t>Kanal. Komárov, výusť KC3+KV4, zatrubnění</t>
  </si>
  <si>
    <t>Zatrubnění bude řešeno s ohledem na investiční záměr Komárov a Suché Lazce - splašková kanalizace</t>
  </si>
  <si>
    <t>Příspěvek na připojení ke kanalizaci</t>
  </si>
  <si>
    <t>0001073000000</t>
  </si>
  <si>
    <t>RMO 28.11.2018 č.usnesení 64/3/RM/18 Rozpočtové opatření č.2018/307</t>
  </si>
  <si>
    <t>S/MMI/1474/2019</t>
  </si>
  <si>
    <t>S/MMI/1494/2019</t>
  </si>
  <si>
    <t>S/MMI/1498/2019</t>
  </si>
  <si>
    <t>S/MMI/1476/2019</t>
  </si>
  <si>
    <t>S/MMI/1496/2019</t>
  </si>
  <si>
    <t>S/MMI/1473/2019</t>
  </si>
  <si>
    <t>S/MMI/1478/2019</t>
  </si>
  <si>
    <t>S/MMI/1491/2019</t>
  </si>
  <si>
    <t>S/MMI/1490/2019</t>
  </si>
  <si>
    <t>S/MMI/1486/2019</t>
  </si>
  <si>
    <t>S/MMI/1489/2019</t>
  </si>
  <si>
    <t>S/MMI/1497/2019</t>
  </si>
  <si>
    <t>S/MMI/1488/2019</t>
  </si>
  <si>
    <t>S/MMI/1485/2019</t>
  </si>
  <si>
    <t>S/MMI/1483/2019</t>
  </si>
  <si>
    <t>S/MMI/1495/2019</t>
  </si>
  <si>
    <t>S/MMI/1475/2019</t>
  </si>
  <si>
    <t>S/MMI/1477/2019</t>
  </si>
  <si>
    <t>S/MMI/1493/2019</t>
  </si>
  <si>
    <t>S/MMI/1492/2019</t>
  </si>
  <si>
    <t xml:space="preserve">uložení ostatků </t>
  </si>
  <si>
    <t>S/MMI/0430/2016</t>
  </si>
  <si>
    <t>zajištění pohřbení</t>
  </si>
  <si>
    <t>S/MMI/1092/2017</t>
  </si>
  <si>
    <t>Smlouva o poskytování právních služeb</t>
  </si>
  <si>
    <t>S/MMI/1361/2018</t>
  </si>
  <si>
    <t>pojištění souboru vozidel</t>
  </si>
  <si>
    <t>Oddělení: správy a evidence budov</t>
  </si>
  <si>
    <t>Světelná tabule - ZŠ Mařádkova</t>
  </si>
  <si>
    <t>0051</t>
  </si>
  <si>
    <t>RMO 18.12.2019</t>
  </si>
  <si>
    <t>SmVak a.s. pitná voda</t>
  </si>
  <si>
    <t>S/MMI/0749/2019</t>
  </si>
  <si>
    <t>STAPRO SERVIS, a.s.</t>
  </si>
  <si>
    <t>OPATHERM dodávka tepla Horní nám.47</t>
  </si>
  <si>
    <t>STAPRO SERVIS, a.s. teplo Horní nám.48</t>
  </si>
  <si>
    <t>STAPRO SERVIS, a.s. el.energie Horní nám.48</t>
  </si>
  <si>
    <t>Vytýčení plynovodní přípojky pro dům U Opavice 19</t>
  </si>
  <si>
    <t>O/MMI/0636/2019</t>
  </si>
  <si>
    <t>S/MMI/1185/2019</t>
  </si>
  <si>
    <t>smlouva o připojení Květinová</t>
  </si>
  <si>
    <t>S/MMI/1276/2019</t>
  </si>
  <si>
    <t>OPATHERM vodné</t>
  </si>
  <si>
    <t>Jaromír Pavelek elektrorevize  Krnovská</t>
  </si>
  <si>
    <t>O/MMI/0708/2019</t>
  </si>
  <si>
    <t>Satro servis s.r.o.</t>
  </si>
  <si>
    <t>O/MMI/1043/2019</t>
  </si>
  <si>
    <t>Výtahy Opava, s.r.o.</t>
  </si>
  <si>
    <t>SECURITY SUPPORT a.s.</t>
  </si>
  <si>
    <t>O/MMI/1041/2019</t>
  </si>
  <si>
    <t>SECURITY SUPPORT a.s. revize zab.systému</t>
  </si>
  <si>
    <t>O/MMI/1040/2019</t>
  </si>
  <si>
    <t>O/MMI/0005/2019</t>
  </si>
  <si>
    <t>Grigar, s.r.o.</t>
  </si>
  <si>
    <t>O/MMI/1020/2019</t>
  </si>
  <si>
    <t>David Kliment oprava dveří  a výměna zámku Horní nám.67</t>
  </si>
  <si>
    <t>O/MMI/1047/2019</t>
  </si>
  <si>
    <t>Výměna světlíků (2ks) nad recepcí - Krnovská 71 C</t>
  </si>
  <si>
    <t>O/MMI/0983/2019</t>
  </si>
  <si>
    <t>Oprava venkovního osvětlení - areál Krnovská</t>
  </si>
  <si>
    <t>O/MMI/0946/2019</t>
  </si>
  <si>
    <t>Bc.Ivo Dlouhý</t>
  </si>
  <si>
    <t>O/MMI/1042/2019</t>
  </si>
  <si>
    <t>O/MMI/1045/2019</t>
  </si>
  <si>
    <t>Miroslav Terber  Krnovská</t>
  </si>
  <si>
    <t>O/MMI/1044/2019</t>
  </si>
  <si>
    <t>Zřízení klimatizace v budovách Krnovská 71 B a Horní náměstí 69, Opava</t>
  </si>
  <si>
    <t>S/MMI/1390/2019</t>
  </si>
  <si>
    <t>SmVak a.s. pitná voda Hala</t>
  </si>
  <si>
    <t>0001006000000</t>
  </si>
  <si>
    <t>Veolia elektrická energie</t>
  </si>
  <si>
    <t>S/MMI/1128/2018</t>
  </si>
  <si>
    <t>GEA sada pro repasi jednotky fancoil- kpl elektronika</t>
  </si>
  <si>
    <t>O/MMI/0981/2019</t>
  </si>
  <si>
    <t xml:space="preserve">Montáž, dodávka a zabezpečení obousměrné komunikace výtahu </t>
  </si>
  <si>
    <t>O/MMI/0932/2019</t>
  </si>
  <si>
    <t>oprava čerpadel</t>
  </si>
  <si>
    <t>O/MMI/0980/2019</t>
  </si>
  <si>
    <t>Modernizace procesní stanice PS04 DT6, VÚSH Opava – 280-1002</t>
  </si>
  <si>
    <t>S/MMI/1190/2019</t>
  </si>
  <si>
    <t>Dokumentace pro vyhlášení veřejné zakázky - Velín SFC</t>
  </si>
  <si>
    <t>0001007000000</t>
  </si>
  <si>
    <t>O/MMI/1024/2019</t>
  </si>
  <si>
    <t>0001035000000</t>
  </si>
  <si>
    <t>Centropol energy - el.energie</t>
  </si>
  <si>
    <t>S/MMI/1069/2018</t>
  </si>
  <si>
    <t>ČEZ Prodej, a.s. opravy bytu</t>
  </si>
  <si>
    <t>S/MMI/0622/2019</t>
  </si>
  <si>
    <t>S/MMI/0624/2019</t>
  </si>
  <si>
    <t>Česká pošta - poštovné</t>
  </si>
  <si>
    <t>S/MMI/1480/2013</t>
  </si>
  <si>
    <t>HV Výtahy s.r.o.</t>
  </si>
  <si>
    <t>S/MMI/0204/2018</t>
  </si>
  <si>
    <t>Zateplení severní BD Krnovská</t>
  </si>
  <si>
    <t>S/MMI/1154/2019</t>
  </si>
  <si>
    <t>O/MMI/1029/2019</t>
  </si>
  <si>
    <t>OPATHERM obsluha kotelny</t>
  </si>
  <si>
    <t>O/MMI/0984/2019</t>
  </si>
  <si>
    <t>technologie chlazení kina Mír</t>
  </si>
  <si>
    <t>SmVak a.s. pitná voda OC Slezanka</t>
  </si>
  <si>
    <t>0001046000000</t>
  </si>
  <si>
    <t>pasporty budov</t>
  </si>
  <si>
    <t>0001049000000</t>
  </si>
  <si>
    <t xml:space="preserve"> ZMO 18.3.2019 zapojení zůst.</t>
  </si>
  <si>
    <t>Smlouva o dílo - oprava Zimního stadionu</t>
  </si>
  <si>
    <t>0001103000000</t>
  </si>
  <si>
    <t>S/MMI/0881/2019</t>
  </si>
  <si>
    <t>SOD projekt trafostanice Zimák</t>
  </si>
  <si>
    <t>S/MMI/1205/2019</t>
  </si>
  <si>
    <t>Nákup sekačky pro fotbalový stadion, ul. Wolkerova</t>
  </si>
  <si>
    <t>0001104000000</t>
  </si>
  <si>
    <t>S/MMI/1464/2019</t>
  </si>
  <si>
    <t>Technické služby-dopravní značení Krnovská</t>
  </si>
  <si>
    <t>0001107000000</t>
  </si>
  <si>
    <t>S/MMI/0209/2015</t>
  </si>
  <si>
    <t>tech.ekon.studie čerp.budova A</t>
  </si>
  <si>
    <t>0002447000000</t>
  </si>
  <si>
    <t>O/MMI/1039/2019</t>
  </si>
  <si>
    <t>FIN servis. a.s.</t>
  </si>
  <si>
    <t>O/MMI/0889/2019</t>
  </si>
  <si>
    <t>tech.dokumentace kotelna Jateční</t>
  </si>
  <si>
    <t>O/MMI/0958/2019</t>
  </si>
  <si>
    <t>Jitka Ševčíková znalecký posudek</t>
  </si>
  <si>
    <t>O/MMI/0934/2019</t>
  </si>
  <si>
    <t>Miroslav Terber výměna kotle Na Pastisku 78</t>
  </si>
  <si>
    <t>0002530000000</t>
  </si>
  <si>
    <t>O/MMI/1016/2019</t>
  </si>
  <si>
    <t>Vrt Sv.Anna</t>
  </si>
  <si>
    <t>0007529000000</t>
  </si>
  <si>
    <t>O/MMI/1032/2019</t>
  </si>
  <si>
    <t>ČEZ ESCO penzion Hálkova el.energie</t>
  </si>
  <si>
    <t>0007651000000</t>
  </si>
  <si>
    <t>S/MMI/1203/2019</t>
  </si>
  <si>
    <t>Dodávka a montáž nové UPS - Powerwat + 3315XS (40A07)</t>
  </si>
  <si>
    <t>0007697000000</t>
  </si>
  <si>
    <t>O/MMI/0921/2019</t>
  </si>
  <si>
    <t>Profesionální projekční elektrické plátno</t>
  </si>
  <si>
    <t>O/MMI/0999/2019</t>
  </si>
  <si>
    <t xml:space="preserve">Návrh technického řešení zvýšení vážené vzduchové neprůzvučnosti </t>
  </si>
  <si>
    <t>S/MMI/1363/2019</t>
  </si>
  <si>
    <t>OKO</t>
  </si>
  <si>
    <t>0007814000000</t>
  </si>
  <si>
    <t>O/MMI/1046/2019</t>
  </si>
  <si>
    <t>dotace volby EU - vratka dotace</t>
  </si>
  <si>
    <t>dotace OSPOD - vratka dotace</t>
  </si>
  <si>
    <t>Oddělení: správy a evidence pozemků</t>
  </si>
  <si>
    <t>0052</t>
  </si>
  <si>
    <t>S/MMI/0406/2018</t>
  </si>
  <si>
    <t>S/MMI/0474/2018</t>
  </si>
  <si>
    <t>S/MMI/0544/2019</t>
  </si>
  <si>
    <t>S/MMI/0598/2019</t>
  </si>
  <si>
    <t>0007582000000</t>
  </si>
  <si>
    <t>S/MMI/1066/2019</t>
  </si>
  <si>
    <t>S/MMI/1079/2019</t>
  </si>
  <si>
    <t>S/MMI/1152/2019</t>
  </si>
  <si>
    <t>S/MMI/1194/2019</t>
  </si>
  <si>
    <t>S/MMI/1252/2019</t>
  </si>
  <si>
    <t>S/MMI/1362/2019</t>
  </si>
  <si>
    <t>S/MMI/2595/2011</t>
  </si>
  <si>
    <t>O/MMI/0642/2019</t>
  </si>
  <si>
    <t xml:space="preserve">O/MMI/0922/2019 </t>
  </si>
  <si>
    <t>0009007000000</t>
  </si>
  <si>
    <t>MMOPX01OSQGH</t>
  </si>
  <si>
    <t>0009049000000</t>
  </si>
  <si>
    <t xml:space="preserve">MMOPX01OAQRY </t>
  </si>
  <si>
    <t>0009048000000</t>
  </si>
  <si>
    <t>MMOPX01OSR4Y</t>
  </si>
  <si>
    <t xml:space="preserve">MMOPX01OSRCU </t>
  </si>
  <si>
    <t xml:space="preserve">MMOPX01OSRH5 </t>
  </si>
  <si>
    <t>0009050000000</t>
  </si>
  <si>
    <t>MMOPX01OYATM</t>
  </si>
  <si>
    <t xml:space="preserve">kupní smlouva Zem. družstvo Hraničář </t>
  </si>
  <si>
    <t xml:space="preserve">nájemní smlouva Ministerstvo obrany </t>
  </si>
  <si>
    <t xml:space="preserve"> znalecký posudek Kašparová Jana Ing.</t>
  </si>
  <si>
    <t xml:space="preserve"> znalecký posudek Geoport s.r.o.</t>
  </si>
  <si>
    <t>6409</t>
  </si>
  <si>
    <t xml:space="preserve">kryto příjmem v roce 2019 </t>
  </si>
  <si>
    <t>dálkový přístup k údajům KN</t>
  </si>
  <si>
    <t>0060</t>
  </si>
  <si>
    <t>0002546000000</t>
  </si>
  <si>
    <t>ODBOR: výstavby</t>
  </si>
  <si>
    <t>ODBOR: samostat. pracoviště architekta</t>
  </si>
  <si>
    <t>Synergia management analýza</t>
  </si>
  <si>
    <t>0080</t>
  </si>
  <si>
    <t>O/SPA/0010/2019</t>
  </si>
  <si>
    <t>Územní studie Kylešovice</t>
  </si>
  <si>
    <t>0001039000000</t>
  </si>
  <si>
    <t>O/HAUP/0002/2018</t>
  </si>
  <si>
    <t>Studie rekonstrukce Slezanka</t>
  </si>
  <si>
    <t>S/HAUP/1056/2018</t>
  </si>
  <si>
    <t>0002402000000</t>
  </si>
  <si>
    <t>S/HAUP/0933/2019</t>
  </si>
  <si>
    <t>104100000</t>
  </si>
  <si>
    <t>104113013</t>
  </si>
  <si>
    <t>104513013</t>
  </si>
  <si>
    <t>Zatraktivnění parku Joy Adamsonové</t>
  </si>
  <si>
    <t>0002431220000</t>
  </si>
  <si>
    <t>S/SPKZ/1126/2019</t>
  </si>
  <si>
    <t>ostrůvky u přechodu pro chodce ul.Krnovská</t>
  </si>
  <si>
    <t>0007540000000</t>
  </si>
  <si>
    <t>O/HAUP/0003/2018</t>
  </si>
  <si>
    <t xml:space="preserve">ODBOR: </t>
  </si>
  <si>
    <t>Oddělení: územního plánování</t>
  </si>
  <si>
    <t>ÚS-Opava Kylešovice Lokalita Struhy</t>
  </si>
  <si>
    <t>00000000</t>
  </si>
  <si>
    <t>0081</t>
  </si>
  <si>
    <t>0001040000000</t>
  </si>
  <si>
    <t>O/OUP/0002/2019</t>
  </si>
  <si>
    <t>Aktualizace Územní studie KY - Z35</t>
  </si>
  <si>
    <t>O/OUP/0001/2019</t>
  </si>
  <si>
    <t>Oprava el.zabezpečení zbrojní sklad</t>
  </si>
  <si>
    <t>0110</t>
  </si>
  <si>
    <t>O/MPOL/0055/2019</t>
  </si>
  <si>
    <t>Kalibrace přístroje Dräger</t>
  </si>
  <si>
    <t>O/MPOL/0012/2019</t>
  </si>
  <si>
    <t>Pracovnělékařské služby</t>
  </si>
  <si>
    <t>0001012000000</t>
  </si>
  <si>
    <t>S/MPOL/0063/2019</t>
  </si>
  <si>
    <t>Tel. poplatek</t>
  </si>
  <si>
    <t>O/MPOL/0011/2019</t>
  </si>
  <si>
    <t>Pronájem kamery</t>
  </si>
  <si>
    <t>0001047000000</t>
  </si>
  <si>
    <t>O/MPOL/0032/2019</t>
  </si>
  <si>
    <t>Úhrada PHM-CCS doplatek</t>
  </si>
  <si>
    <t>0002512000000</t>
  </si>
  <si>
    <t>O/MPOL/0001/2019</t>
  </si>
  <si>
    <t>Oprava vozidel MPOL</t>
  </si>
  <si>
    <t>O/MPOL/0006/2019</t>
  </si>
  <si>
    <t>O/MPOL/0048/2019</t>
  </si>
  <si>
    <t>Dopravní prostřeky - elektromobil</t>
  </si>
  <si>
    <t>usn.č.1224/29/RM/19 4a)</t>
  </si>
  <si>
    <t>ODBOR: městská policie</t>
  </si>
  <si>
    <t>Oddělení: ochrany přírody a krajiny</t>
  </si>
  <si>
    <t>Rezerva náhradní výsadba (náhradní výsadba)</t>
  </si>
  <si>
    <t>0130</t>
  </si>
  <si>
    <t>0002987000000</t>
  </si>
  <si>
    <t>S/ZIPR/1363/2009</t>
  </si>
  <si>
    <t>Obnova zeleně (výsadba dřevin)</t>
  </si>
  <si>
    <t>0001070000000</t>
  </si>
  <si>
    <t>S/ZIPR/1142/2019</t>
  </si>
  <si>
    <t>Využití srážkových vod - studie</t>
  </si>
  <si>
    <t xml:space="preserve">usnesení 1311/31/RM/19 </t>
  </si>
  <si>
    <t>Biologická ochrana města (sběr psích exkrementů na pozemcích v majetku města)</t>
  </si>
  <si>
    <t>0002522000000</t>
  </si>
  <si>
    <t>O/ZIPR/0036/2019</t>
  </si>
  <si>
    <t>Environmentální výchova vzdělávání a osvěta</t>
  </si>
  <si>
    <t>O/ZIPR/0004/2019</t>
  </si>
  <si>
    <t>Posudky a konzultace (Zeleň v Městských parcích-úprava, změny)</t>
  </si>
  <si>
    <t>O/ZIPR/0037/2019</t>
  </si>
  <si>
    <t>Obecně prospěšné práce (odvoz odpadů)</t>
  </si>
  <si>
    <t>0002520000000</t>
  </si>
  <si>
    <t>O/ZIPR/0033/2019</t>
  </si>
  <si>
    <t>Obecně prospěšné práce (odpady - místní poplatek)</t>
  </si>
  <si>
    <t>Útulek pro psy (výroba boudy)</t>
  </si>
  <si>
    <t>0002524000000</t>
  </si>
  <si>
    <t>O/ZIPR/0030/2019</t>
  </si>
  <si>
    <t>Útulek pro psy (opravy kotců)</t>
  </si>
  <si>
    <t>O/ZIPR/0032/2019</t>
  </si>
  <si>
    <t>Útulek pro psy (veterinární služby)</t>
  </si>
  <si>
    <t>S/ZIPR/0480/2019</t>
  </si>
  <si>
    <t>Útulek pro psy (krmivo)</t>
  </si>
  <si>
    <t>S/ZIPR/0244/2016</t>
  </si>
  <si>
    <t>Útulek pro psy (elektřina)</t>
  </si>
  <si>
    <t>Útulek pro psy (odvoz odpadů)</t>
  </si>
  <si>
    <t>Útulek pro psy (odpady - místní poplatek)</t>
  </si>
  <si>
    <t>Útulek pro psy (telefony)</t>
  </si>
  <si>
    <t>S/KTAJ/0644/2011</t>
  </si>
  <si>
    <t>útulek pro psy</t>
  </si>
  <si>
    <r>
      <t>000252</t>
    </r>
    <r>
      <rPr>
        <sz val="8"/>
        <rFont val="Arial"/>
        <family val="2"/>
        <charset val="238"/>
      </rPr>
      <t>4</t>
    </r>
    <r>
      <rPr>
        <sz val="8"/>
        <rFont val="Arial"/>
        <family val="2"/>
      </rPr>
      <t>000000</t>
    </r>
  </si>
  <si>
    <t>kryto příjmem z roku 2019 *</t>
  </si>
  <si>
    <t>Oddělení: ochrany ovzduší a nakládání s odpady</t>
  </si>
  <si>
    <t>Sběr a svoz odpadu (nebezpečné odpady)</t>
  </si>
  <si>
    <t>0001075000000</t>
  </si>
  <si>
    <t>Sběr a svoz odpadu (poplatek za uložení KO na skládku)</t>
  </si>
  <si>
    <t>Kotlíkové dotace - nespecifikované rezervy</t>
  </si>
  <si>
    <t>0002431250000</t>
  </si>
  <si>
    <t>S/ZIPR/0502/2017</t>
  </si>
  <si>
    <t>Vratky - pokuty životního prostředí</t>
  </si>
  <si>
    <t>0009055000000</t>
  </si>
  <si>
    <t xml:space="preserve">usnesení 1373/33/RM/20 1 </t>
  </si>
  <si>
    <t>* Přijetí finančního daru v roce 2019 poskytnutého SMO pro potřebu městského útulku v Opavě v celkové výši 15.240,00 Kč. V příjmech zaúčtováno na ODPA 1014 POL 2321 ORJ 0009209000000.</t>
  </si>
  <si>
    <t>ODBOR: životního prostředí</t>
  </si>
  <si>
    <t>Telematika Opava 2019</t>
  </si>
  <si>
    <t>0007527000000</t>
  </si>
  <si>
    <t>S/RMSP/5574/2019</t>
  </si>
  <si>
    <t>Sdílená kola 2019</t>
  </si>
  <si>
    <t>0001118000000</t>
  </si>
  <si>
    <t>S/RMSP/1467/2019</t>
  </si>
  <si>
    <t>Žádost o dotaci "Komárov a Suché Lazce-splašková kanalizace</t>
  </si>
  <si>
    <t>0007509000000</t>
  </si>
  <si>
    <t>O/RMSP/0029/2019</t>
  </si>
  <si>
    <t>ODBOR: rozvoje města a strategického plánování</t>
  </si>
  <si>
    <t>0140</t>
  </si>
  <si>
    <t>ODBOR: dopravy</t>
  </si>
  <si>
    <t>Oddělení: oddělení dopravních přestupků</t>
  </si>
  <si>
    <t>vratka pokuty uhrazené v roce 2019</t>
  </si>
  <si>
    <t>0160</t>
  </si>
  <si>
    <t>0009271000000</t>
  </si>
  <si>
    <t>kryto příjmem 2019, kód 9271</t>
  </si>
  <si>
    <t>Netfox s.r.o. nákup NB</t>
  </si>
  <si>
    <t>0170</t>
  </si>
  <si>
    <t>0002528000000</t>
  </si>
  <si>
    <t>S/INFO/0941/2019</t>
  </si>
  <si>
    <t>Ing. Josef Pelant nákup NB</t>
  </si>
  <si>
    <t>S/INFO/0940/2019</t>
  </si>
  <si>
    <t>DOTERM SERVIS)</t>
  </si>
  <si>
    <t>O/INFO/0191/2019</t>
  </si>
  <si>
    <t>System Servis</t>
  </si>
  <si>
    <t>Autocont a.s.</t>
  </si>
  <si>
    <t>0007836000000</t>
  </si>
  <si>
    <t>S/INFO/1437/2019</t>
  </si>
  <si>
    <t>AUTOCONT a.s.</t>
  </si>
  <si>
    <t>S/INFO/1173/2008</t>
  </si>
  <si>
    <t>S/INFO/1110/2019</t>
  </si>
  <si>
    <t>Data-Inter spol. s r.o.</t>
  </si>
  <si>
    <t>S/INFO/1455/2020</t>
  </si>
  <si>
    <t>0002527000000</t>
  </si>
  <si>
    <t>QCM, s.r.o.</t>
  </si>
  <si>
    <t>S/INFO/1223/2012</t>
  </si>
  <si>
    <t>VERA, spol. s r.o.</t>
  </si>
  <si>
    <t>Konica Minolta</t>
  </si>
  <si>
    <t>0002526000000</t>
  </si>
  <si>
    <t>S/INFO/0879/2008</t>
  </si>
  <si>
    <t>PC-DIR Real</t>
  </si>
  <si>
    <t>O/INFO/0112/2019</t>
  </si>
  <si>
    <t>Opava Net</t>
  </si>
  <si>
    <t>S/INFO/1309/2013</t>
  </si>
  <si>
    <t>Česká pošta, s.p.</t>
  </si>
  <si>
    <t>0002547000000</t>
  </si>
  <si>
    <t>O/INFO/0003/2019</t>
  </si>
  <si>
    <t>ODBOR: informatiky</t>
  </si>
  <si>
    <t>0180</t>
  </si>
  <si>
    <t>S/PORG/1024/2016</t>
  </si>
  <si>
    <t>ODBOR: právní a organizační</t>
  </si>
  <si>
    <t>Oddělení: právní</t>
  </si>
  <si>
    <t>smlouva o poskytování právních služeb</t>
  </si>
  <si>
    <t>Abeceda mzdové účetní 2020</t>
  </si>
  <si>
    <t>0191</t>
  </si>
  <si>
    <t>O/KTAJ/0239/2019</t>
  </si>
  <si>
    <t>Čistící prostředky</t>
  </si>
  <si>
    <t>O/KTAJ/0240/2019</t>
  </si>
  <si>
    <t>GPS navigace-měsíční paušál</t>
  </si>
  <si>
    <t>S/KTAJ/0401/2013</t>
  </si>
  <si>
    <t>Výměna čistících zón</t>
  </si>
  <si>
    <t>O/KTAJ/0002/2019</t>
  </si>
  <si>
    <t>Pevné linky Telefonica</t>
  </si>
  <si>
    <t>Předplatné časopisu - HKŘ</t>
  </si>
  <si>
    <t>L/KTAJ/0004/2019</t>
  </si>
  <si>
    <t>Mobilní linky - zastupitelé</t>
  </si>
  <si>
    <t>S/KTAJ/1002/2018</t>
  </si>
  <si>
    <t>Mobilní linky - zaměstnanci</t>
  </si>
  <si>
    <t>Pohonné hmoty</t>
  </si>
  <si>
    <t>O/KTAJ/0003/2019</t>
  </si>
  <si>
    <t>Pevné linky Havel zaměstnanci</t>
  </si>
  <si>
    <t>S/KTAJ/0991/2018</t>
  </si>
  <si>
    <t>Pevné linky Havel zastupitelé</t>
  </si>
  <si>
    <t>Praní prádla</t>
  </si>
  <si>
    <t>S/KTAJ/0627/2014</t>
  </si>
  <si>
    <t>Autoprovoz</t>
  </si>
  <si>
    <t>platba kartou</t>
  </si>
  <si>
    <t>Kancelářské potřeby</t>
  </si>
  <si>
    <t>0002533000000</t>
  </si>
  <si>
    <t>S/KTAJ/0773/2017</t>
  </si>
  <si>
    <t>ODBOR: kancelář tajemníka</t>
  </si>
  <si>
    <t>Oddělení: hospodářská správa</t>
  </si>
  <si>
    <t>Oddělení personální a mzdové</t>
  </si>
  <si>
    <t>MUDr. Rambousek-závodní preventivní péče</t>
  </si>
  <si>
    <t>0192</t>
  </si>
  <si>
    <t xml:space="preserve">Smlouva o poskytnutí jazykové výuky 2019/2020 - Mgr. Johnová </t>
  </si>
  <si>
    <t>S/PERS/0909/2019</t>
  </si>
  <si>
    <t>Smlouva o poskytnutí jazykové výuky 2019/2020 - Mgr. Johnová</t>
  </si>
  <si>
    <t>Smlouva o poskytnutí jazykové výuky 2019/2020 - Mgr. Orálek</t>
  </si>
  <si>
    <t>S/PERS/0936/2019</t>
  </si>
  <si>
    <t>Refundace mezd členů zastupitelstva</t>
  </si>
  <si>
    <t>0001087000000</t>
  </si>
  <si>
    <t>Refundace mezd členů ZMO - sociální a zdravotní pojištění</t>
  </si>
  <si>
    <t xml:space="preserve">Rozvoj nástrojů komunikace s veřejností: </t>
  </si>
  <si>
    <t>trvající dotace</t>
  </si>
  <si>
    <t>Platy</t>
  </si>
  <si>
    <t>Povinné pojištění na soc. zabezpečení</t>
  </si>
  <si>
    <t>Povinné poj. na veřejné zdravotní pojištění</t>
  </si>
  <si>
    <t>Náhrady mezd v době nemoci</t>
  </si>
  <si>
    <t>Odstupné zaměstnancům, kteří v prosinci 2019 obdrželi výpověď z organ.důvodů</t>
  </si>
  <si>
    <t>0001096000000</t>
  </si>
  <si>
    <t>1239/29/RM/19 ze dne 27.11.2019 (pol. 5011)</t>
  </si>
  <si>
    <t>Odměny členů zastupitelstva</t>
  </si>
  <si>
    <t>0001086000000</t>
  </si>
  <si>
    <t>Odměny členů zastupitelstva - soc.poj.</t>
  </si>
  <si>
    <t>Odměny členů zastupitelstva - zdrav.poj.</t>
  </si>
  <si>
    <t>Odměny členů zastupitelstva - nemoc.</t>
  </si>
  <si>
    <t>Hovorné JSDH Opava - Kylešovice (O2)</t>
  </si>
  <si>
    <t>0193</t>
  </si>
  <si>
    <t>Hovorné JSDH Opava - Kylešovice (T-Mobile)</t>
  </si>
  <si>
    <t>Nafta motorová 12/2019 JSDH Opava - Kylešovice a kařinky (MDPO)</t>
  </si>
  <si>
    <t>S/KTAJ/1011/2012</t>
  </si>
  <si>
    <t>Oprava 3 kusů vysoušečů zdiva</t>
  </si>
  <si>
    <t>O/BHKR/0036/2019</t>
  </si>
  <si>
    <t>Začlenění provozovaných činností podle PO v objektech SMO</t>
  </si>
  <si>
    <t>O/BHKR/0030/2019</t>
  </si>
  <si>
    <t>Ruční radiostanice Matra Pegas pro JSDH Opava-Kylešovice</t>
  </si>
  <si>
    <t>O/BHKR/0055/2019</t>
  </si>
  <si>
    <t>Oddělení: havarijní a krizové řízení</t>
  </si>
  <si>
    <t xml:space="preserve">Oddělení:  Manažer bezpečnosti </t>
  </si>
  <si>
    <t>0195</t>
  </si>
  <si>
    <t>S/KAB/0410/2018</t>
  </si>
  <si>
    <t>Pronájem DPO (Pověřenec pro ochranu OÚ)</t>
  </si>
  <si>
    <t>ODBOR: Kancelář primátora</t>
  </si>
  <si>
    <t>1056 - Akce města</t>
  </si>
  <si>
    <t>Akce města - Město vítá léto 2020 - hudební vystoupení skupiny DOGA</t>
  </si>
  <si>
    <t>0120</t>
  </si>
  <si>
    <t>0001056230000</t>
  </si>
  <si>
    <t>O/KPRM/0571/2019</t>
  </si>
  <si>
    <t>Akce města - Město vítá léto 2020 - hudební vystoupení skupiny NEBE</t>
  </si>
  <si>
    <t>O/KPRM/0572/2019</t>
  </si>
  <si>
    <t>Akce města - Město vítá léto 2020 - hudební vystoupení Vašo Patejdla s doprovodem</t>
  </si>
  <si>
    <t>O/KPRM/0573/2019</t>
  </si>
  <si>
    <t>Akce města - Město vítá léto 2020 - hudební vystoupení Marka Ztraceného</t>
  </si>
  <si>
    <t>O/KPRM/0574/2019</t>
  </si>
  <si>
    <t>Akce města - Město vítá léto 2020 - hudební vystoupení Ewy Farné</t>
  </si>
  <si>
    <t>O/KPRM/0575/2019</t>
  </si>
  <si>
    <t>Akce města - Město vítá léto 2020 - hudební vystoupení skupiny Kofe-in</t>
  </si>
  <si>
    <t>O/KPRM/0576/2019</t>
  </si>
  <si>
    <t>Akce města - Město vítá léto 2020 - ubytování pro Ewu Farnou a kapelu Doga</t>
  </si>
  <si>
    <t>O/KPRM/0578/2019</t>
  </si>
  <si>
    <t>Akce města - Ples města 2020 - zajištění DJ vystoupení</t>
  </si>
  <si>
    <t>O/KPRM/0597/2019</t>
  </si>
  <si>
    <t>Akce města - Ples města - zajištění ozvučení kapely Dolbend</t>
  </si>
  <si>
    <t>O/KPRM/0598/2019</t>
  </si>
  <si>
    <t>Akce města - Ples města 2020 - vystoupení kapely Dolbend</t>
  </si>
  <si>
    <t>O/KPRM/0599/2019</t>
  </si>
  <si>
    <t>Akce města - Ples města 2020 - vystoupení Vladimíra Hrona</t>
  </si>
  <si>
    <t>O/KPRM/0600/2019</t>
  </si>
  <si>
    <t>Akce města - Ples města 2020 - zhotovení květinové výzdoby</t>
  </si>
  <si>
    <t>O/KPRM/0603/2019</t>
  </si>
  <si>
    <t>Akce města - Ples města 2020 -  výlep plakátů</t>
  </si>
  <si>
    <t>O/KPRM/0604/2019</t>
  </si>
  <si>
    <t>Akce města - Ples města 2020 - ubytování v hotelu Iberia (Kubařová, Vodička)</t>
  </si>
  <si>
    <t>O/KPRM/0605/2019</t>
  </si>
  <si>
    <t>1042 - Rozvoj služeb TIC</t>
  </si>
  <si>
    <t xml:space="preserve">Rozvoj TIC - inzerce Vánočních trhů v MF Dnes -iDOS – banner </t>
  </si>
  <si>
    <t>0001042210000</t>
  </si>
  <si>
    <t>O/KPRM/0476/2019</t>
  </si>
  <si>
    <t>Rozvoj TIC - vysílání rádiového spotu na Vánoční trhy 2019</t>
  </si>
  <si>
    <t>O/KPRM/0480/2019</t>
  </si>
  <si>
    <t>Rozvoj TIC - turistické vizitky na prodej</t>
  </si>
  <si>
    <t>O/KPRM/0555/2019</t>
  </si>
  <si>
    <t>2515 - Propagace</t>
  </si>
  <si>
    <t>Propagace - tisk plakátů na akci Lampionový průvod</t>
  </si>
  <si>
    <t>0002515000000</t>
  </si>
  <si>
    <t>O/KPRM/0449/2019</t>
  </si>
  <si>
    <t>Propagace - inzerce v příloze MF Dnes</t>
  </si>
  <si>
    <t>O/KPRM/0559/2019</t>
  </si>
  <si>
    <t>Propagace - propagační video o městě Opava</t>
  </si>
  <si>
    <t>O/KPRM/0591/2019</t>
  </si>
  <si>
    <t>Propagace - vyúčtování facebookové kampaně za prosinec 2019</t>
  </si>
  <si>
    <t>platební karta KPRM</t>
  </si>
  <si>
    <t>1043 - Vánoční trhy</t>
  </si>
  <si>
    <t>Vánoční trhy - zajištění vystoupení Pěveckého sdružení Slezských učitelek na Vánočních trzích Opava 2018</t>
  </si>
  <si>
    <t>0001043230000</t>
  </si>
  <si>
    <t>O/KPRM/0596/2018</t>
  </si>
  <si>
    <t>Vánoční trhy - zajištění ohňostroje na Slavnostní rozsvícení vánočního stromu</t>
  </si>
  <si>
    <t>O/KPRM/0387/2019</t>
  </si>
  <si>
    <t>Vánoční trhy - zajištění mobilních toalet na Horním náměstí</t>
  </si>
  <si>
    <t>O/KPRM/0450/2019</t>
  </si>
  <si>
    <t>Vánoční trhy - zajištění mobilních toalet na Horním náměstí - od 1. do 5.1.2020</t>
  </si>
  <si>
    <t>Vánoční trhy - zajištění služeb souvisejících s prodejem na Horním náměstí v období od 25. 10. 2019 do 5. 1. 2020</t>
  </si>
  <si>
    <t>O/KPRM/0454/2019</t>
  </si>
  <si>
    <t>Vánoční trhy - zajištění vystoupení Adventní koledivy</t>
  </si>
  <si>
    <t>O/KPRM/0494/2019</t>
  </si>
  <si>
    <t>Vánoční trhy - zajištění progamů SVČ v rámci akce Vánoční trhy</t>
  </si>
  <si>
    <t>O/KPRM/0495/2019</t>
  </si>
  <si>
    <t>Vánoční trhy - zajištění služeb pro potřeby akce Vánoční trhy Opava 2019 (25. 11. – 23. 12. 2019)</t>
  </si>
  <si>
    <t>O/KPRM/0497/2019</t>
  </si>
  <si>
    <t>Vánoční trhy - odběr el. energie na akci Vánoční trhy Opava 2019 (25. 11. – 23. 12. 2019)</t>
  </si>
  <si>
    <t>Vánoční trhy - zajištění ostrahy Dolního a Horního náměstí od 25.11. do 31.12.2019</t>
  </si>
  <si>
    <t>O/KPRM/0498/2019</t>
  </si>
  <si>
    <t>Vánoční trhy - zajištění ostrahy Dolního a Horního náměstí od 1.1. do 4.1.2020</t>
  </si>
  <si>
    <t>Vánoční trhy - zajištění mobilních toalet a policejních nášlapů</t>
  </si>
  <si>
    <t>O/KPRM/0506/2019</t>
  </si>
  <si>
    <t>Vánoční trhy -  výzdoba stánků a Ježíškovy pošty</t>
  </si>
  <si>
    <t>O/KPRM/0509/2019</t>
  </si>
  <si>
    <t xml:space="preserve">Vánoční trhy - zajištění vystoupení pěveckého komorního smíšeného sboru Každý Zpívá Tak, Jak Umí </t>
  </si>
  <si>
    <t>O/KPRM/0516/2019</t>
  </si>
  <si>
    <t>Vánoční trhy - vystoupení Pěveckého sboru slezských učitelek</t>
  </si>
  <si>
    <t>O/KPRM/0517/2019</t>
  </si>
  <si>
    <t>Vánoční trhy - zajištění vystoupení účinkujícího Jake Onder s kapelou v rámci akce Vánoční trhy Opava 2019</t>
  </si>
  <si>
    <t>O/KPRM/0527/2019</t>
  </si>
  <si>
    <t>Vánoční trhy - vystoupení polské kapely Grupa bez nazwy</t>
  </si>
  <si>
    <t>O/KPRM/0538/2019</t>
  </si>
  <si>
    <t xml:space="preserve">Vánoční trhy - zajištění mobilního WC s dezinfekcí na ruce pro účely prodeje na Horním náměstí </t>
  </si>
  <si>
    <t>O/KPRM/0541/2019</t>
  </si>
  <si>
    <t>Vánoční trhy - zajištění zdravotního dozoru v rámci Vánočních trhů</t>
  </si>
  <si>
    <t>O/KPRM/0549/2019</t>
  </si>
  <si>
    <t>Vánoční trhy - zajištění poplatků OSA pro účely akce Vánoční trhy Opava 2019</t>
  </si>
  <si>
    <t>O/KPRM/0584/2019</t>
  </si>
  <si>
    <t>Vánoční trhy - zajištění pódiové techniky pro účely akce Vánoční trhy Opava 2019</t>
  </si>
  <si>
    <t>O/KPRM/0593/2019</t>
  </si>
  <si>
    <t>2424 - Zápůjčka Turistickému spolku Opavské Slezsko</t>
  </si>
  <si>
    <t>Zápůjčka TS Opavské Slezsko - předfinancování projektu "Opevnění Slezska" realizovaný spolkem Turistická oblast Opavské Slezsko, z.s.</t>
  </si>
  <si>
    <t>0002424000000</t>
  </si>
  <si>
    <t>usnesení RMO č. 1348/31/RM/19 ze dne 18.12.2019</t>
  </si>
  <si>
    <t xml:space="preserve">2532 - Farmářské trhy </t>
  </si>
  <si>
    <t>Farmářské trhy - 2 propagační stany 3x3 m</t>
  </si>
  <si>
    <t>0002532000000</t>
  </si>
  <si>
    <t>O/KPRM/0589/2019</t>
  </si>
  <si>
    <t>2514 - Ediční činnost</t>
  </si>
  <si>
    <t>Ediční činnost - zajištění fotografií do reprezentativní fotografické knihy</t>
  </si>
  <si>
    <t>0002514000000</t>
  </si>
  <si>
    <t>O/KPRM/0050/2019</t>
  </si>
  <si>
    <t>Ediční činnost - výroba a instalace 3 skleněných tabulí do kina Mír</t>
  </si>
  <si>
    <t>O/KPRM/0561/2019</t>
  </si>
  <si>
    <t>Ediční činnost - grafické zpracování textu o historii kina Mír</t>
  </si>
  <si>
    <t>O/KPRM/0562/2019</t>
  </si>
  <si>
    <t>Ediční činnost - Brožura Opava – Troppau k historické expozici na Hlásce</t>
  </si>
  <si>
    <t>O/KPRM/0582/2019</t>
  </si>
  <si>
    <t>Ediční činnost - grafické práce ke knize Opava ve fotografiích</t>
  </si>
  <si>
    <t>O/KPRM/0590/2019</t>
  </si>
  <si>
    <t>Ediční činnost - tisk fotografické publikace v nákladu 2000 ks (1000 ks na prodej)</t>
  </si>
  <si>
    <t>O/KPRM/0592/2019</t>
  </si>
  <si>
    <t>Ediční činnost - tisk fotografické publikace v nákladu 2000 ks (1000 ks na propagaci)</t>
  </si>
  <si>
    <t xml:space="preserve">1052 - Zahraniční vztahy </t>
  </si>
  <si>
    <t>ZV - překlad dopisu do Leobenu v NJ</t>
  </si>
  <si>
    <t>0001052000000</t>
  </si>
  <si>
    <t>O/KPRM/0557/2019</t>
  </si>
  <si>
    <t>ZV - ubytování pro hosty z Liptovského Mikuláše</t>
  </si>
  <si>
    <t>O/KPRM/0585/2019</t>
  </si>
  <si>
    <t>ZV - překlad webových stránek TIC do NJ</t>
  </si>
  <si>
    <t>O/KPRM/0586/2019</t>
  </si>
  <si>
    <t>ZV - trika s potiskem</t>
  </si>
  <si>
    <t>O/KPRM/0587/2019</t>
  </si>
  <si>
    <t>ZV - dárkové balíčky s regionálními produkty pro zahraniční partnery</t>
  </si>
  <si>
    <t>O/KPRM/0601/2019</t>
  </si>
  <si>
    <t>ZV - dárky pro zahraniční partnery - regionální alkohol</t>
  </si>
  <si>
    <t>O/KPRM/0602/2019</t>
  </si>
  <si>
    <t>2517 - TV vysílání</t>
  </si>
  <si>
    <t>TV vysílání - výroba televizního pořadu s názvem Opavský expres a pořízení záznamů z jednání ZMO - 12/2019</t>
  </si>
  <si>
    <t>0002517000000</t>
  </si>
  <si>
    <t>S/KPRM/0119/2014</t>
  </si>
  <si>
    <t xml:space="preserve">2957 - Reprefond primátora </t>
  </si>
  <si>
    <t>Reprefond primátora - raut na akci Instalace obrazu bývalého primátora SMO</t>
  </si>
  <si>
    <t>0002957000000</t>
  </si>
  <si>
    <t>O/KPRM/0580/2019</t>
  </si>
  <si>
    <t>2402 - Rozvoj nástrojů komunikace s veřejností</t>
  </si>
  <si>
    <t xml:space="preserve">Rozvoj nástrojů komunikace s veřejností - zajištění školení Image úřadu a úředníka </t>
  </si>
  <si>
    <t>O/KPRM/0594/2019</t>
  </si>
  <si>
    <t>Rozvoj nástrojů komunikace s veřejností - zajištění školení Komunikace s veřejností</t>
  </si>
  <si>
    <t>O/KPRM/0595/2019</t>
  </si>
  <si>
    <t>1065 - Ostatní kulturní činnost</t>
  </si>
  <si>
    <t>OKČ - ozvučení akce Křest publikace Opavská NEJ</t>
  </si>
  <si>
    <t>0121</t>
  </si>
  <si>
    <t>0001065230000</t>
  </si>
  <si>
    <t>O/KPRM/0533/2019</t>
  </si>
  <si>
    <t>OKČ - překlady textů do anglického jazyka pro potřeby kulturních akcí v roce 2020</t>
  </si>
  <si>
    <t>O/0121/0569/2019</t>
  </si>
  <si>
    <t>1063 - Varhanní soutěž</t>
  </si>
  <si>
    <t>Varhanní soutěž - vytvoření nové webové prezentace Mezinárodní varhanní soutěže</t>
  </si>
  <si>
    <t>0001063230000</t>
  </si>
  <si>
    <t>O/0121/0566/2019</t>
  </si>
  <si>
    <t>Varhanní soutěž - organizační práce v souvislosti s přípravou 21. ročníku Mezinárodní varhanní soutěže Petra Ebena</t>
  </si>
  <si>
    <t>O/0121/0567/2019</t>
  </si>
  <si>
    <t>1061 - Koncerty vážné hudby</t>
  </si>
  <si>
    <t>Vážná hudba - koncert v rámci abonentní řady pro milovníky krásné hudby</t>
  </si>
  <si>
    <t>0001061230000</t>
  </si>
  <si>
    <t>O/0121/0556/2019</t>
  </si>
  <si>
    <t>Vážná hudba - zajištění 5. abonentního koncertu</t>
  </si>
  <si>
    <t>O/0121/0563/2019</t>
  </si>
  <si>
    <t>Vážná hudba - zajištění 6. abonentního koncertu</t>
  </si>
  <si>
    <t>O/0121/0564/2019</t>
  </si>
  <si>
    <t>Vážná hudba - služby související s pronájmem sálu KD Na Rybníčku</t>
  </si>
  <si>
    <t>O/0121/0565/2019</t>
  </si>
  <si>
    <t>9327 - Vánoční trhy - vratka přeplatku 2019</t>
  </si>
  <si>
    <t>Vánoční trhy - vratka přeplatku 2019 - p. Hořák</t>
  </si>
  <si>
    <t>0009327000000</t>
  </si>
  <si>
    <t>vyplaceno poukazem</t>
  </si>
  <si>
    <t>oddělení: kultury</t>
  </si>
  <si>
    <t>ODBOR: kancelář primátora</t>
  </si>
  <si>
    <t>ODBOR: přípravy a realizace investic</t>
  </si>
  <si>
    <t>Kylešovice - kanalizace - II. etapa</t>
  </si>
  <si>
    <t>0220</t>
  </si>
  <si>
    <t>0007998000000</t>
  </si>
  <si>
    <t>S/PRI/1204/2018               S/PRI/1204/2018/1</t>
  </si>
  <si>
    <t>I/11 Opava, severní obchvat - východní část</t>
  </si>
  <si>
    <t>0007922000000</t>
  </si>
  <si>
    <t>S/PRI/1072/2016</t>
  </si>
  <si>
    <t>Sídliště Kylešovice - 17. listopadu</t>
  </si>
  <si>
    <t>0007917000000</t>
  </si>
  <si>
    <t>S/PRI/0903/2018</t>
  </si>
  <si>
    <t>Úprava staré Jaktarky</t>
  </si>
  <si>
    <t>0007909000000</t>
  </si>
  <si>
    <t>S/PRI/1165/2019</t>
  </si>
  <si>
    <t>S/PRI/1260/2019</t>
  </si>
  <si>
    <t>Vlaštovičky + Jarkovice - splašková kanalizace</t>
  </si>
  <si>
    <t>S/PRI/0276/2018</t>
  </si>
  <si>
    <t>S/PRI/0445/2019</t>
  </si>
  <si>
    <t>1349/31/RM/19 4a</t>
  </si>
  <si>
    <t>O/PRI/0020/2019</t>
  </si>
  <si>
    <t>S/PRI/0087/2019</t>
  </si>
  <si>
    <t>Rekonstrukce mostu ul. Mostní</t>
  </si>
  <si>
    <t>0007853000000</t>
  </si>
  <si>
    <t>S/PRI/0676/2017</t>
  </si>
  <si>
    <t>S/PRI/1517/2019</t>
  </si>
  <si>
    <t>S/PRI/0001/2020</t>
  </si>
  <si>
    <t>Cyklostezka Jakartovice - Litultovice - Otice - Opava I. et.</t>
  </si>
  <si>
    <t>0007833000000</t>
  </si>
  <si>
    <t>S/PRI/0655/2017</t>
  </si>
  <si>
    <t>Vlaštovičky - hasičská zbrojnice</t>
  </si>
  <si>
    <t>0007823000000</t>
  </si>
  <si>
    <t>S/PRI/1480/2019</t>
  </si>
  <si>
    <t>Kylešovice - IS lokality Hlavní - Joži Davida</t>
  </si>
  <si>
    <t>0007813000000</t>
  </si>
  <si>
    <t>S/PRI/0976/2017</t>
  </si>
  <si>
    <t>S/PRI/0423/2018</t>
  </si>
  <si>
    <t>S/PRI/0640/2018</t>
  </si>
  <si>
    <t>Sportoviště - bazén</t>
  </si>
  <si>
    <t>0007811000000</t>
  </si>
  <si>
    <t>S/MMI/0913/2016</t>
  </si>
  <si>
    <t>S/PRI/0161/2017</t>
  </si>
  <si>
    <t>Rekonstrukce ul. Žižkova - II. etapa</t>
  </si>
  <si>
    <t>0007798000000</t>
  </si>
  <si>
    <t>S/PRI/0220/2018</t>
  </si>
  <si>
    <t>Cyklistická stezka Hradec nad Moravicí - Branka u Opavy - Otice - Opava</t>
  </si>
  <si>
    <t>0007794000000</t>
  </si>
  <si>
    <t>S/PRI/0949/2017</t>
  </si>
  <si>
    <t xml:space="preserve">ZŠ B. Němcové - přístavba                                         </t>
  </si>
  <si>
    <t>0007787000000</t>
  </si>
  <si>
    <t>S/PRI/0743/2017</t>
  </si>
  <si>
    <t>S/PRI/1421/2019</t>
  </si>
  <si>
    <t xml:space="preserve">Komárov - rekonstrukce Obecního domu               </t>
  </si>
  <si>
    <t>0007709000000</t>
  </si>
  <si>
    <t>S/PRI/0778/2009</t>
  </si>
  <si>
    <t xml:space="preserve">Areál Krnovská - foyer                                         </t>
  </si>
  <si>
    <t>0007704000000</t>
  </si>
  <si>
    <t>S/PRI/0724/2009</t>
  </si>
  <si>
    <t xml:space="preserve">Areál Krnovská - patrové parkoviště                      </t>
  </si>
  <si>
    <t>0007700000000</t>
  </si>
  <si>
    <t>S/PRI/1924/2009</t>
  </si>
  <si>
    <t>ZŠ Komárov - rekonstrukce</t>
  </si>
  <si>
    <t>0007665000000</t>
  </si>
  <si>
    <t>S/PRI/1712/2011</t>
  </si>
  <si>
    <t>Penzion IV., ul. Hálkova</t>
  </si>
  <si>
    <t>S/PRI/0382/2017</t>
  </si>
  <si>
    <t>S/PRI/0178/2018</t>
  </si>
  <si>
    <t>S/PRI/0689/2018         S/PRI/0689/2018/1       S/PRI/0689/2018/2</t>
  </si>
  <si>
    <t>Rekreační oblast Stříbrné jezero</t>
  </si>
  <si>
    <t>0007649000000</t>
  </si>
  <si>
    <t>540/27 ZM 17</t>
  </si>
  <si>
    <t>Divadelní klub - rekonstrukce</t>
  </si>
  <si>
    <t>0007624000000</t>
  </si>
  <si>
    <t>S/PRI/1200/2017</t>
  </si>
  <si>
    <t>Podvihov - Podvihovský mlýnek - most</t>
  </si>
  <si>
    <t>0007593000000</t>
  </si>
  <si>
    <t>O/PRI/0015/2019</t>
  </si>
  <si>
    <t>Průmyslová zóna Vávrovice</t>
  </si>
  <si>
    <t>S/PRI/0379/2017</t>
  </si>
  <si>
    <t>S/MMI/0291/2018</t>
  </si>
  <si>
    <t>Kylešovice - novostavba hasičské zbrojnice</t>
  </si>
  <si>
    <t>0007574000000</t>
  </si>
  <si>
    <t>S/PRI/1075/2016</t>
  </si>
  <si>
    <t>Zelené hradby (následná péče 3 roky - 2019, 2020, 2021)</t>
  </si>
  <si>
    <t>0007571000000</t>
  </si>
  <si>
    <t>S/PRI/0898/2017</t>
  </si>
  <si>
    <t>Přestupní terminál Opava Východ - ul. Skladištní</t>
  </si>
  <si>
    <t>0007570000000</t>
  </si>
  <si>
    <t>S/PRI/1148/2018</t>
  </si>
  <si>
    <t>S/MMI/0839/2019</t>
  </si>
  <si>
    <t>S/MMI/0839/2019/1</t>
  </si>
  <si>
    <t>S/MMI/0838/2019</t>
  </si>
  <si>
    <t>S/PRI/0683/2019</t>
  </si>
  <si>
    <t>S/PRI/1018/2019</t>
  </si>
  <si>
    <t>S/MMI/1227/2017</t>
  </si>
  <si>
    <t>Okružní křižovatka Nákladní - Oblouková - Rybářská</t>
  </si>
  <si>
    <t>0007569000000</t>
  </si>
  <si>
    <t>S/PRI/1182/2019</t>
  </si>
  <si>
    <t>Propojení Krnovská - Žižkova</t>
  </si>
  <si>
    <t>0007562000000</t>
  </si>
  <si>
    <t>S/PRI/0889/2018</t>
  </si>
  <si>
    <t>Sídliště Kylešovice - Liptovská</t>
  </si>
  <si>
    <t>0007559000000</t>
  </si>
  <si>
    <t>S/PRI/0904/2018</t>
  </si>
  <si>
    <t>Písková - most</t>
  </si>
  <si>
    <t>0007536000000</t>
  </si>
  <si>
    <t>S/PRI/0867/2018</t>
  </si>
  <si>
    <t>Hlučínská - cyklostezka</t>
  </si>
  <si>
    <t>0007535000000</t>
  </si>
  <si>
    <t>O/PRI/0012/2019</t>
  </si>
  <si>
    <t>MŠ Komárov - přístavba</t>
  </si>
  <si>
    <t>0007532000000</t>
  </si>
  <si>
    <t>S/PRI/1172/2018</t>
  </si>
  <si>
    <t>S/PRI/0960/2019</t>
  </si>
  <si>
    <t>O/PRI/0014/2019</t>
  </si>
  <si>
    <t>Opava - telematika</t>
  </si>
  <si>
    <t>S/PRI/0065/2019</t>
  </si>
  <si>
    <t>S/PRI/1261/2019</t>
  </si>
  <si>
    <t>S/PRI/1350/2019</t>
  </si>
  <si>
    <t>IS lokality Květinová I. etapa</t>
  </si>
  <si>
    <t>0007526000000</t>
  </si>
  <si>
    <t>S/PRI/0843/2019</t>
  </si>
  <si>
    <t>Vávrovice - U Lávky - most (náhon)</t>
  </si>
  <si>
    <t>0007520000000</t>
  </si>
  <si>
    <t>S/PRI/0814/2019</t>
  </si>
  <si>
    <t>Komárov - U Černého mlýna - lávka</t>
  </si>
  <si>
    <t>0007518000000</t>
  </si>
  <si>
    <t>S/PRI/0815/2019</t>
  </si>
  <si>
    <t>Pekařská - chodník</t>
  </si>
  <si>
    <t>0007517000000</t>
  </si>
  <si>
    <t>O/PRI/0011/2019</t>
  </si>
  <si>
    <t>MDKPB - střecha</t>
  </si>
  <si>
    <t>0007516000000</t>
  </si>
  <si>
    <t>S/PRI/0926/2019</t>
  </si>
  <si>
    <t>Hrnčířská 13, 15, 15a (výměna oken + zateplení)</t>
  </si>
  <si>
    <t>0007515000000</t>
  </si>
  <si>
    <t>S/PRI/0886/2019</t>
  </si>
  <si>
    <t>Hrnčířská 3, 5, 7, 9, 11 a Masarykova 14</t>
  </si>
  <si>
    <t>3612</t>
  </si>
  <si>
    <t>0007514000000</t>
  </si>
  <si>
    <t>S/PRI/1245/2019</t>
  </si>
  <si>
    <t>Sídliště Kylešovice - II. etapa</t>
  </si>
  <si>
    <t>0007512000000</t>
  </si>
  <si>
    <t>759/18/RM/19 1b), 814/19/RM/19 2b)</t>
  </si>
  <si>
    <t>785/18/RM/19 1a)  766/18/RM/19 2c)  814/19/RM/19 1h)</t>
  </si>
  <si>
    <t>ZŠ Mařádkova - hala - střecha</t>
  </si>
  <si>
    <t>0007508000000</t>
  </si>
  <si>
    <t>1332/31/RM/19 2a)</t>
  </si>
  <si>
    <t>Malé Hoštice - IS lokality Sportovní</t>
  </si>
  <si>
    <t>0007506000000</t>
  </si>
  <si>
    <t>S/PRI/1312/2019</t>
  </si>
  <si>
    <t>Sídliště Olomoucká</t>
  </si>
  <si>
    <t>0007505000000</t>
  </si>
  <si>
    <t>O/PRI/0017/2019</t>
  </si>
  <si>
    <t>Krnovská 71B - fasáda, střecha</t>
  </si>
  <si>
    <t>0007504000000</t>
  </si>
  <si>
    <t>O/PRI/0021/2019</t>
  </si>
  <si>
    <t>MŠ Mostní (výměna oken, zateplení)</t>
  </si>
  <si>
    <t>0007502000000</t>
  </si>
  <si>
    <t>O/PRI/0022/2019</t>
  </si>
  <si>
    <t>ZŠ Opava-Kylešovice - rekonstrukce atria s využitím akumulační nádrže</t>
  </si>
  <si>
    <t>0007494000000</t>
  </si>
  <si>
    <t>1341/31/RM/19</t>
  </si>
  <si>
    <t>000000026</t>
  </si>
  <si>
    <t>Návrh na finanční vypořádání 2019 - kryto základním běžným účtem</t>
  </si>
  <si>
    <t>Návrh na finanční vypořádání 2019 - kryto úvěrem</t>
  </si>
  <si>
    <t xml:space="preserve">ODBOR: majetku města </t>
  </si>
  <si>
    <t>JA TSO - Pekařská -chodník</t>
  </si>
  <si>
    <t>0790</t>
  </si>
  <si>
    <t>0004242000000</t>
  </si>
  <si>
    <t>O/MMI/0960/2019</t>
  </si>
  <si>
    <t>JA TSO - VO ul. Březinova</t>
  </si>
  <si>
    <t>0004241000000</t>
  </si>
  <si>
    <t>O/MMI/0906/2019</t>
  </si>
  <si>
    <t>JA TSO - VO ul. Polní - Ovocná</t>
  </si>
  <si>
    <t>0004243000000</t>
  </si>
  <si>
    <t>O/MMI/1027/2019</t>
  </si>
  <si>
    <t>JA TSO - smuteční síň - oprava omítky</t>
  </si>
  <si>
    <t>0004231000000</t>
  </si>
  <si>
    <t>O/MMI/0362/2019</t>
  </si>
  <si>
    <t>JA TSO - zahradnictví - odstranění škod</t>
  </si>
  <si>
    <t>0004239000000</t>
  </si>
  <si>
    <t>O/MMI/0945/2019</t>
  </si>
  <si>
    <t>RMO usn.885/21/RM/19/1p)</t>
  </si>
  <si>
    <t xml:space="preserve">JA TSO - oprava Horní náměstí-odvod.žlaby </t>
  </si>
  <si>
    <t>0004224000000</t>
  </si>
  <si>
    <t>O/MMI/0355/2019</t>
  </si>
  <si>
    <t>rezerva na jmenovité akce</t>
  </si>
  <si>
    <t>0004000000000</t>
  </si>
  <si>
    <t>Oddělení: Technické služby Opava</t>
  </si>
  <si>
    <t>ODBOR: MČ Komárov</t>
  </si>
  <si>
    <t>radar-měření rychlosti</t>
  </si>
  <si>
    <t>0800</t>
  </si>
  <si>
    <t>S/0800/0255/2009</t>
  </si>
  <si>
    <t>nevyčerpané výdaje+nezapojené příjmy 2019</t>
  </si>
  <si>
    <t>Městská část Malé Hoštice</t>
  </si>
  <si>
    <t>Bezdrátový rozhlas - IZS</t>
  </si>
  <si>
    <t>0810</t>
  </si>
  <si>
    <t>0002399000000</t>
  </si>
  <si>
    <t>S/0810/0762/2019</t>
  </si>
  <si>
    <t>Digitální povodňový plán</t>
  </si>
  <si>
    <t>S/0810/1321/2019</t>
  </si>
  <si>
    <t>PD - Bezdrátový rozhlas - IZS</t>
  </si>
  <si>
    <t>S/0810/0601/2018</t>
  </si>
  <si>
    <t>přístřešek v areálu Na Nové</t>
  </si>
  <si>
    <t>0820</t>
  </si>
  <si>
    <t>0007795000000</t>
  </si>
  <si>
    <t>S/0820/1398/2019</t>
  </si>
  <si>
    <t>Městská část Podvihov</t>
  </si>
  <si>
    <t xml:space="preserve"> S-Profit Opava - DDHM</t>
  </si>
  <si>
    <t>O/0830/0008/2019</t>
  </si>
  <si>
    <t xml:space="preserve"> S-Profit Opava - ochranné pomůcky</t>
  </si>
  <si>
    <t xml:space="preserve"> S-Profit Opava - všeobecný materiál</t>
  </si>
  <si>
    <t>Oldřich Galeja - doprava</t>
  </si>
  <si>
    <t>O/0830/0081/2019</t>
  </si>
  <si>
    <t>Řeznictví Lukáš Gebauer - pohoštění</t>
  </si>
  <si>
    <t>O/0830/0023/2019</t>
  </si>
  <si>
    <t>ZŠ a MŠ Suché Lazce - dotace</t>
  </si>
  <si>
    <t>S/0830/1382/2019</t>
  </si>
  <si>
    <t>Městská část Suché Lazce</t>
  </si>
  <si>
    <t>Městská část Vávrovice</t>
  </si>
  <si>
    <t xml:space="preserve">Dům služeb-výměna elektrického ohřívače </t>
  </si>
  <si>
    <t>0840</t>
  </si>
  <si>
    <t>O/0840/0090/2019</t>
  </si>
  <si>
    <t>Držkovice-obecní slavnosti zajištění elektroinst.</t>
  </si>
  <si>
    <t>O/0840/0088/2019</t>
  </si>
  <si>
    <t>0830</t>
  </si>
  <si>
    <t>Městská část Vlaštovičky</t>
  </si>
  <si>
    <t>ČEZ elektrická energie</t>
  </si>
  <si>
    <t>0850</t>
  </si>
  <si>
    <t>O/0850/0064/2019</t>
  </si>
  <si>
    <t>uložení odpadu na skládku</t>
  </si>
  <si>
    <t>O/0850/0001/2019</t>
  </si>
  <si>
    <t>S/0850/1131/2018</t>
  </si>
  <si>
    <t>práce s traktorem</t>
  </si>
  <si>
    <t>O/0850/0065/2019</t>
  </si>
  <si>
    <t>přeložka děšťové kanalizace</t>
  </si>
  <si>
    <t>S/0850/1219/2019</t>
  </si>
  <si>
    <t>telefonní hovory</t>
  </si>
  <si>
    <t>S/0850/0691/2009</t>
  </si>
  <si>
    <t>Městská část Zlatníky</t>
  </si>
  <si>
    <t>0860</t>
  </si>
  <si>
    <t>Městská část Milostovice</t>
  </si>
  <si>
    <t>0870</t>
  </si>
  <si>
    <t>CELKEM finanční vypořádání ze ZBÚ</t>
  </si>
  <si>
    <t>Oddělení: samostatné pracoviště</t>
  </si>
  <si>
    <t>TEXT</t>
  </si>
  <si>
    <t>návrh na finanční vypořádání 2019-celkem</t>
  </si>
  <si>
    <r>
      <rPr>
        <b/>
        <sz val="8"/>
        <color rgb="FFFF0000"/>
        <rFont val="Arial"/>
        <family val="2"/>
        <charset val="238"/>
      </rPr>
      <t xml:space="preserve">AGENDOVÉ ČÍSLO </t>
    </r>
    <r>
      <rPr>
        <b/>
        <sz val="8"/>
        <rFont val="Arial"/>
        <family val="2"/>
        <charset val="238"/>
      </rPr>
      <t>smlouvy, objednávky, faktury případně jiné rozhodnutí ZMO,RMO)</t>
    </r>
  </si>
  <si>
    <t>Oddělení: Personální a mzdové</t>
  </si>
  <si>
    <t>Sociální fond - odměny, penzijní připojištění</t>
  </si>
  <si>
    <t>0001088000000</t>
  </si>
  <si>
    <t>zásady pro hospod.</t>
  </si>
  <si>
    <t>Sociální fond - sociální pojištění</t>
  </si>
  <si>
    <t>Sociální fond - zdravotní pojištění</t>
  </si>
  <si>
    <t>Návrh na finanční vypořádání 2019 - kryto sociálním fondem</t>
  </si>
  <si>
    <t>Sociální fond</t>
  </si>
  <si>
    <t>oprava oplocení ul. Rooseveltova k.ú. Opava-předměstí</t>
  </si>
  <si>
    <t>Miroslav Terber výměna plyn. ventilů Krnovská</t>
  </si>
  <si>
    <t>v tom finanční vypořádání kryté dotacemi z roku 2019 - za účelové znaky celkem</t>
  </si>
  <si>
    <t>mezisoučet samostatné pracoviště architekta</t>
  </si>
  <si>
    <t>mezisoučet personální oddělení</t>
  </si>
  <si>
    <t>celkem</t>
  </si>
  <si>
    <t>Finanční vypořádání se SR</t>
  </si>
  <si>
    <t>volby EU</t>
  </si>
  <si>
    <t>OSPOD</t>
  </si>
  <si>
    <t>CELKEM finanční vypořádání z úvěru</t>
  </si>
  <si>
    <t>CELKEM finanční vypořádání ze sociálního fondu</t>
  </si>
  <si>
    <t>000000008</t>
  </si>
  <si>
    <t>0000</t>
  </si>
  <si>
    <t>dle "Zásad použití zajišťovacího fondu"</t>
  </si>
  <si>
    <t>Převod nevyčerpané zálohy k zajišťovacímu fondu z roku 2019</t>
  </si>
  <si>
    <t>MKK lieghtservis - program EFEKT</t>
  </si>
  <si>
    <t>O/MMI/0551/2019</t>
  </si>
  <si>
    <t xml:space="preserve"> </t>
  </si>
  <si>
    <t>Příspěvek - připojení na kanal. - G. K.</t>
  </si>
  <si>
    <t xml:space="preserve">Příspěvek - připojení na kanal. - F. S. </t>
  </si>
  <si>
    <t xml:space="preserve">Příspěvek - připojení na kanal. - M. K.  </t>
  </si>
  <si>
    <t xml:space="preserve">Příspěvek - připojení na kanal. - Ing. P. P.  </t>
  </si>
  <si>
    <t>Příspěvek - připojení na kanal. - D. C.</t>
  </si>
  <si>
    <t xml:space="preserve">Příspěvek - připojení na kanal. - R. D.  </t>
  </si>
  <si>
    <t xml:space="preserve">Příspěvek - připojení na kanal. - A. F.  </t>
  </si>
  <si>
    <t xml:space="preserve">Příspěvek - připojení na kanal. - J. M. </t>
  </si>
  <si>
    <t xml:space="preserve">Příspěvek - připojení na kanal. - M. H. </t>
  </si>
  <si>
    <t xml:space="preserve">Příspěvek - připojení na kanal. - A. C. </t>
  </si>
  <si>
    <t xml:space="preserve">Příspěvek - připojení na kanal. - D. M. </t>
  </si>
  <si>
    <t>Příspěvek - připojení na kanal. -  J. U.</t>
  </si>
  <si>
    <t>Příspěvek - připojení na kanal. - L. K.</t>
  </si>
  <si>
    <t>Příspěvek - připojení na kanal. -  M.  J.</t>
  </si>
  <si>
    <t xml:space="preserve">Příspěvek - připojení na kanal. - K. S. </t>
  </si>
  <si>
    <t xml:space="preserve">Příspěvek - připojení na kanal. - D. K. </t>
  </si>
  <si>
    <t xml:space="preserve">Příspěvek - připojení na kanal. - K. J.  </t>
  </si>
  <si>
    <t xml:space="preserve">Příspěvek - připojení na kanal. - D. V. </t>
  </si>
  <si>
    <t>Příspěvek - připojení na kanal. - J. F.</t>
  </si>
  <si>
    <t xml:space="preserve">Příspěvek - připojení na kanal. - J. S.  </t>
  </si>
  <si>
    <t xml:space="preserve">kupní smlouva M. B. </t>
  </si>
  <si>
    <t>kupní smlouva A. Ž.</t>
  </si>
  <si>
    <t>kupní smlouva R. K.</t>
  </si>
  <si>
    <t>kupní smlouva J. B.</t>
  </si>
  <si>
    <t>kupní smlouva M. K.</t>
  </si>
  <si>
    <t>kupní smlouva L. H.</t>
  </si>
  <si>
    <t>kupní smlouva M. G.</t>
  </si>
  <si>
    <t>kupní smlouva J. G.</t>
  </si>
  <si>
    <t>vratka přeplatku 2019 R. F.</t>
  </si>
  <si>
    <t>vratka přeplatku 2019 R. D.</t>
  </si>
  <si>
    <t>vratka přeplatku 2019 J. D.</t>
  </si>
  <si>
    <t>vratka přeplatku 2019 V. L.</t>
  </si>
  <si>
    <t>vratka přeplatku 2019 V. F.</t>
  </si>
  <si>
    <t>vratka přeplatku 2019  J. 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</si>
</sst>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\ &quot;Kč&quot;"/>
    <numFmt numFmtId="166" formatCode="#,##0.00\ _K_č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8"/>
      <name val="Arial"/>
      <family val="2"/>
    </font>
    <font>
      <sz val="8"/>
      <color indexed="10"/>
      <name val="Arial"/>
      <family val="2"/>
      <charset val="238"/>
    </font>
    <font>
      <sz val="8"/>
      <name val="Arial CE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8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</font>
    <font>
      <b/>
      <i/>
      <sz val="8"/>
      <name val="Arial CE"/>
      <charset val="238"/>
    </font>
    <font>
      <sz val="8"/>
      <color rgb="FF000000"/>
      <name val="Arial"/>
      <family val="2"/>
      <charset val="238"/>
    </font>
    <font>
      <sz val="9"/>
      <name val="Calibri"/>
      <family val="2"/>
      <charset val="238"/>
    </font>
    <font>
      <sz val="8"/>
      <color rgb="FFFF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sz val="10"/>
      <name val="Calibri"/>
      <family val="2"/>
      <charset val="238"/>
    </font>
    <font>
      <sz val="8"/>
      <color rgb="FFFF0000"/>
      <name val="Arial"/>
      <family val="2"/>
    </font>
    <font>
      <sz val="8"/>
      <color theme="1"/>
      <name val="Arial CE"/>
      <charset val="238"/>
    </font>
    <font>
      <sz val="7"/>
      <name val="Arial CE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i/>
      <sz val="8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75">
    <xf numFmtId="0" fontId="0" fillId="0" borderId="0" xfId="0"/>
    <xf numFmtId="0" fontId="7" fillId="0" borderId="2" xfId="1" applyFont="1" applyFill="1" applyBorder="1"/>
    <xf numFmtId="0" fontId="8" fillId="0" borderId="1" xfId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right"/>
    </xf>
    <xf numFmtId="4" fontId="9" fillId="0" borderId="1" xfId="1" applyNumberFormat="1" applyFont="1" applyFill="1" applyBorder="1" applyAlignment="1">
      <alignment horizontal="right"/>
    </xf>
    <xf numFmtId="0" fontId="7" fillId="0" borderId="1" xfId="1" applyFont="1" applyFill="1" applyBorder="1"/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0" fontId="10" fillId="0" borderId="1" xfId="1" applyFont="1" applyFill="1" applyBorder="1"/>
    <xf numFmtId="0" fontId="7" fillId="0" borderId="1" xfId="1" applyFont="1" applyFill="1" applyBorder="1" applyAlignment="1">
      <alignment wrapText="1"/>
    </xf>
    <xf numFmtId="49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right"/>
    </xf>
    <xf numFmtId="4" fontId="9" fillId="0" borderId="0" xfId="1" applyNumberFormat="1" applyFont="1" applyBorder="1" applyAlignment="1">
      <alignment horizontal="right"/>
    </xf>
    <xf numFmtId="0" fontId="0" fillId="0" borderId="0" xfId="0" applyFill="1"/>
    <xf numFmtId="49" fontId="4" fillId="0" borderId="3" xfId="1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 wrapText="1"/>
    </xf>
    <xf numFmtId="4" fontId="5" fillId="0" borderId="3" xfId="1" applyNumberFormat="1" applyFont="1" applyBorder="1" applyAlignment="1">
      <alignment horizontal="center" wrapText="1"/>
    </xf>
    <xf numFmtId="0" fontId="13" fillId="0" borderId="3" xfId="1" applyFont="1" applyBorder="1" applyAlignment="1">
      <alignment horizontal="left"/>
    </xf>
    <xf numFmtId="49" fontId="4" fillId="0" borderId="0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wrapText="1"/>
    </xf>
    <xf numFmtId="4" fontId="5" fillId="0" borderId="0" xfId="1" applyNumberFormat="1" applyFont="1" applyBorder="1" applyAlignment="1">
      <alignment horizontal="center" wrapText="1"/>
    </xf>
    <xf numFmtId="0" fontId="0" fillId="0" borderId="0" xfId="0" applyBorder="1"/>
    <xf numFmtId="0" fontId="3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right"/>
    </xf>
    <xf numFmtId="4" fontId="5" fillId="3" borderId="4" xfId="1" applyNumberFormat="1" applyFont="1" applyFill="1" applyBorder="1" applyAlignment="1">
      <alignment horizontal="right"/>
    </xf>
    <xf numFmtId="4" fontId="9" fillId="0" borderId="3" xfId="1" applyNumberFormat="1" applyFont="1" applyFill="1" applyBorder="1" applyAlignment="1">
      <alignment horizontal="right"/>
    </xf>
    <xf numFmtId="0" fontId="7" fillId="0" borderId="3" xfId="1" applyFont="1" applyFill="1" applyBorder="1" applyAlignment="1">
      <alignment horizontal="center"/>
    </xf>
    <xf numFmtId="0" fontId="15" fillId="0" borderId="0" xfId="1" applyFont="1" applyBorder="1" applyAlignment="1">
      <alignment horizontal="left"/>
    </xf>
    <xf numFmtId="49" fontId="17" fillId="0" borderId="1" xfId="1" applyNumberFormat="1" applyFont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Border="1" applyAlignment="1">
      <alignment horizontal="center" vertical="center" wrapText="1"/>
    </xf>
    <xf numFmtId="4" fontId="18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/>
    </xf>
    <xf numFmtId="4" fontId="5" fillId="0" borderId="1" xfId="1" applyNumberFormat="1" applyFont="1" applyFill="1" applyBorder="1" applyAlignment="1">
      <alignment horizontal="right"/>
    </xf>
    <xf numFmtId="0" fontId="19" fillId="0" borderId="2" xfId="1" applyFont="1" applyFill="1" applyBorder="1" applyAlignment="1">
      <alignment horizontal="left"/>
    </xf>
    <xf numFmtId="0" fontId="20" fillId="0" borderId="1" xfId="1" applyFont="1" applyFill="1" applyBorder="1"/>
    <xf numFmtId="0" fontId="21" fillId="0" borderId="1" xfId="1" applyFont="1" applyFill="1" applyBorder="1" applyAlignment="1">
      <alignment horizontal="center"/>
    </xf>
    <xf numFmtId="49" fontId="21" fillId="0" borderId="1" xfId="1" applyNumberFormat="1" applyFont="1" applyFill="1" applyBorder="1" applyAlignment="1">
      <alignment horizontal="center"/>
    </xf>
    <xf numFmtId="4" fontId="21" fillId="0" borderId="1" xfId="1" applyNumberFormat="1" applyFont="1" applyFill="1" applyBorder="1" applyAlignment="1">
      <alignment horizontal="right"/>
    </xf>
    <xf numFmtId="0" fontId="22" fillId="0" borderId="1" xfId="1" applyFont="1" applyFill="1" applyBorder="1"/>
    <xf numFmtId="0" fontId="3" fillId="2" borderId="1" xfId="1" applyFont="1" applyFill="1" applyBorder="1" applyAlignment="1">
      <alignment horizontal="left"/>
    </xf>
    <xf numFmtId="0" fontId="7" fillId="0" borderId="3" xfId="1" applyFont="1" applyFill="1" applyBorder="1"/>
    <xf numFmtId="0" fontId="8" fillId="0" borderId="5" xfId="1" applyFont="1" applyFill="1" applyBorder="1" applyAlignment="1">
      <alignment horizontal="center"/>
    </xf>
    <xf numFmtId="4" fontId="9" fillId="0" borderId="6" xfId="1" applyNumberFormat="1" applyFont="1" applyFill="1" applyBorder="1" applyAlignment="1">
      <alignment horizontal="right"/>
    </xf>
    <xf numFmtId="0" fontId="6" fillId="0" borderId="2" xfId="1" applyFont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7" fillId="4" borderId="2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left" wrapText="1"/>
    </xf>
    <xf numFmtId="0" fontId="6" fillId="4" borderId="1" xfId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4" fontId="6" fillId="4" borderId="1" xfId="1" applyNumberFormat="1" applyFont="1" applyFill="1" applyBorder="1" applyAlignment="1">
      <alignment horizontal="right"/>
    </xf>
    <xf numFmtId="4" fontId="9" fillId="4" borderId="1" xfId="1" applyNumberFormat="1" applyFont="1" applyFill="1" applyBorder="1" applyAlignment="1">
      <alignment horizontal="right"/>
    </xf>
    <xf numFmtId="0" fontId="6" fillId="4" borderId="1" xfId="1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7" fillId="0" borderId="2" xfId="1" applyFont="1" applyFill="1" applyBorder="1" applyAlignment="1">
      <alignment wrapText="1"/>
    </xf>
    <xf numFmtId="0" fontId="7" fillId="0" borderId="2" xfId="1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/>
    </xf>
    <xf numFmtId="0" fontId="6" fillId="0" borderId="2" xfId="1" applyFont="1" applyFill="1" applyBorder="1"/>
    <xf numFmtId="49" fontId="6" fillId="0" borderId="6" xfId="1" applyNumberFormat="1" applyFont="1" applyFill="1" applyBorder="1" applyAlignment="1">
      <alignment horizontal="center"/>
    </xf>
    <xf numFmtId="4" fontId="9" fillId="0" borderId="5" xfId="1" applyNumberFormat="1" applyFont="1" applyFill="1" applyBorder="1" applyAlignment="1">
      <alignment horizontal="right"/>
    </xf>
    <xf numFmtId="4" fontId="8" fillId="0" borderId="2" xfId="1" applyNumberFormat="1" applyFont="1" applyFill="1" applyBorder="1" applyAlignment="1">
      <alignment horizontal="right"/>
    </xf>
    <xf numFmtId="49" fontId="8" fillId="0" borderId="6" xfId="1" applyNumberFormat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center"/>
    </xf>
    <xf numFmtId="0" fontId="24" fillId="0" borderId="1" xfId="0" applyFont="1" applyBorder="1" applyAlignment="1">
      <alignment vertical="center"/>
    </xf>
    <xf numFmtId="4" fontId="25" fillId="0" borderId="1" xfId="1" applyNumberFormat="1" applyFont="1" applyFill="1" applyBorder="1" applyAlignment="1">
      <alignment horizontal="right"/>
    </xf>
    <xf numFmtId="0" fontId="24" fillId="0" borderId="1" xfId="0" applyFont="1" applyBorder="1"/>
    <xf numFmtId="0" fontId="26" fillId="0" borderId="1" xfId="0" applyFont="1" applyBorder="1"/>
    <xf numFmtId="49" fontId="8" fillId="0" borderId="3" xfId="1" applyNumberFormat="1" applyFont="1" applyFill="1" applyBorder="1" applyAlignment="1">
      <alignment horizontal="center"/>
    </xf>
    <xf numFmtId="0" fontId="26" fillId="0" borderId="3" xfId="0" applyFont="1" applyBorder="1"/>
    <xf numFmtId="0" fontId="6" fillId="0" borderId="3" xfId="1" applyFont="1" applyFill="1" applyBorder="1" applyAlignment="1">
      <alignment horizontal="center"/>
    </xf>
    <xf numFmtId="49" fontId="6" fillId="0" borderId="3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Fill="1" applyBorder="1"/>
    <xf numFmtId="0" fontId="1" fillId="0" borderId="1" xfId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4" fontId="1" fillId="0" borderId="1" xfId="1" applyNumberFormat="1" applyFont="1" applyFill="1" applyBorder="1" applyAlignment="1">
      <alignment horizontal="right"/>
    </xf>
    <xf numFmtId="0" fontId="7" fillId="5" borderId="1" xfId="1" applyFont="1" applyFill="1" applyBorder="1"/>
    <xf numFmtId="0" fontId="8" fillId="5" borderId="1" xfId="1" applyFont="1" applyFill="1" applyBorder="1" applyAlignment="1">
      <alignment horizontal="center"/>
    </xf>
    <xf numFmtId="49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 applyAlignment="1">
      <alignment horizontal="right"/>
    </xf>
    <xf numFmtId="4" fontId="9" fillId="5" borderId="1" xfId="1" applyNumberFormat="1" applyFont="1" applyFill="1" applyBorder="1" applyAlignment="1">
      <alignment horizontal="right"/>
    </xf>
    <xf numFmtId="0" fontId="1" fillId="5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3" fillId="3" borderId="13" xfId="1" applyFont="1" applyFill="1" applyBorder="1" applyAlignment="1">
      <alignment horizontal="left"/>
    </xf>
    <xf numFmtId="0" fontId="3" fillId="3" borderId="13" xfId="1" applyFont="1" applyFill="1" applyBorder="1" applyAlignment="1">
      <alignment horizontal="center"/>
    </xf>
    <xf numFmtId="49" fontId="3" fillId="3" borderId="13" xfId="1" applyNumberFormat="1" applyFont="1" applyFill="1" applyBorder="1" applyAlignment="1">
      <alignment horizontal="center"/>
    </xf>
    <xf numFmtId="4" fontId="3" fillId="3" borderId="13" xfId="1" applyNumberFormat="1" applyFont="1" applyFill="1" applyBorder="1" applyAlignment="1">
      <alignment horizontal="right"/>
    </xf>
    <xf numFmtId="4" fontId="5" fillId="3" borderId="13" xfId="1" applyNumberFormat="1" applyFont="1" applyFill="1" applyBorder="1" applyAlignment="1">
      <alignment horizontal="right"/>
    </xf>
    <xf numFmtId="0" fontId="1" fillId="0" borderId="3" xfId="1" applyFont="1" applyFill="1" applyBorder="1" applyAlignment="1">
      <alignment horizontal="center"/>
    </xf>
    <xf numFmtId="49" fontId="1" fillId="0" borderId="3" xfId="1" applyNumberFormat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164" fontId="1" fillId="0" borderId="8" xfId="0" applyNumberFormat="1" applyFont="1" applyFill="1" applyBorder="1" applyAlignment="1">
      <alignment horizontal="right"/>
    </xf>
    <xf numFmtId="4" fontId="29" fillId="0" borderId="1" xfId="1" applyNumberFormat="1" applyFont="1" applyFill="1" applyBorder="1" applyAlignment="1">
      <alignment horizontal="right"/>
    </xf>
    <xf numFmtId="0" fontId="1" fillId="0" borderId="1" xfId="1" applyFont="1" applyBorder="1" applyAlignment="1">
      <alignment horizontal="center" wrapText="1"/>
    </xf>
    <xf numFmtId="0" fontId="30" fillId="0" borderId="1" xfId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horizontal="right"/>
    </xf>
    <xf numFmtId="164" fontId="32" fillId="0" borderId="6" xfId="0" applyNumberFormat="1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49" fontId="3" fillId="4" borderId="0" xfId="1" applyNumberFormat="1" applyFont="1" applyFill="1" applyBorder="1" applyAlignment="1">
      <alignment horizontal="center"/>
    </xf>
    <xf numFmtId="4" fontId="3" fillId="4" borderId="0" xfId="1" applyNumberFormat="1" applyFont="1" applyFill="1" applyBorder="1" applyAlignment="1">
      <alignment horizontal="right"/>
    </xf>
    <xf numFmtId="4" fontId="5" fillId="4" borderId="0" xfId="1" applyNumberFormat="1" applyFont="1" applyFill="1" applyBorder="1" applyAlignment="1">
      <alignment horizontal="right"/>
    </xf>
    <xf numFmtId="4" fontId="25" fillId="0" borderId="3" xfId="1" applyNumberFormat="1" applyFont="1" applyFill="1" applyBorder="1" applyAlignment="1">
      <alignment horizontal="right"/>
    </xf>
    <xf numFmtId="0" fontId="31" fillId="0" borderId="3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center"/>
    </xf>
    <xf numFmtId="49" fontId="3" fillId="4" borderId="7" xfId="1" applyNumberFormat="1" applyFont="1" applyFill="1" applyBorder="1" applyAlignment="1">
      <alignment horizontal="center"/>
    </xf>
    <xf numFmtId="4" fontId="3" fillId="4" borderId="7" xfId="1" applyNumberFormat="1" applyFont="1" applyFill="1" applyBorder="1" applyAlignment="1">
      <alignment horizontal="right"/>
    </xf>
    <xf numFmtId="4" fontId="5" fillId="4" borderId="7" xfId="1" applyNumberFormat="1" applyFont="1" applyFill="1" applyBorder="1" applyAlignment="1">
      <alignment horizontal="right"/>
    </xf>
    <xf numFmtId="0" fontId="1" fillId="4" borderId="7" xfId="1" applyFont="1" applyFill="1" applyBorder="1" applyAlignment="1">
      <alignment horizontal="left"/>
    </xf>
    <xf numFmtId="0" fontId="3" fillId="4" borderId="10" xfId="1" applyFont="1" applyFill="1" applyBorder="1" applyAlignment="1">
      <alignment horizontal="left"/>
    </xf>
    <xf numFmtId="0" fontId="3" fillId="4" borderId="15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49" fontId="3" fillId="4" borderId="14" xfId="1" applyNumberFormat="1" applyFont="1" applyFill="1" applyBorder="1" applyAlignment="1">
      <alignment horizontal="center"/>
    </xf>
    <xf numFmtId="4" fontId="3" fillId="4" borderId="14" xfId="1" applyNumberFormat="1" applyFont="1" applyFill="1" applyBorder="1" applyAlignment="1">
      <alignment horizontal="right"/>
    </xf>
    <xf numFmtId="4" fontId="5" fillId="4" borderId="14" xfId="1" applyNumberFormat="1" applyFont="1" applyFill="1" applyBorder="1" applyAlignment="1">
      <alignment horizontal="right"/>
    </xf>
    <xf numFmtId="49" fontId="1" fillId="0" borderId="6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left"/>
    </xf>
    <xf numFmtId="4" fontId="8" fillId="0" borderId="2" xfId="1" applyNumberFormat="1" applyFont="1" applyFill="1" applyBorder="1" applyAlignment="1">
      <alignment horizontal="center"/>
    </xf>
    <xf numFmtId="4" fontId="8" fillId="0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wrapText="1"/>
    </xf>
    <xf numFmtId="0" fontId="7" fillId="5" borderId="1" xfId="1" applyFont="1" applyFill="1" applyBorder="1" applyAlignment="1">
      <alignment horizontal="center"/>
    </xf>
    <xf numFmtId="49" fontId="1" fillId="5" borderId="1" xfId="1" applyNumberFormat="1" applyFont="1" applyFill="1" applyBorder="1" applyAlignment="1">
      <alignment horizontal="center"/>
    </xf>
    <xf numFmtId="4" fontId="1" fillId="5" borderId="1" xfId="1" applyNumberFormat="1" applyFont="1" applyFill="1" applyBorder="1" applyAlignment="1">
      <alignment horizontal="right"/>
    </xf>
    <xf numFmtId="0" fontId="22" fillId="5" borderId="1" xfId="1" applyFont="1" applyFill="1" applyBorder="1"/>
    <xf numFmtId="165" fontId="5" fillId="3" borderId="4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right"/>
    </xf>
    <xf numFmtId="4" fontId="8" fillId="0" borderId="9" xfId="1" applyNumberFormat="1" applyFont="1" applyFill="1" applyBorder="1" applyAlignment="1">
      <alignment horizontal="right"/>
    </xf>
    <xf numFmtId="4" fontId="8" fillId="0" borderId="7" xfId="1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left" wrapText="1"/>
    </xf>
    <xf numFmtId="0" fontId="7" fillId="4" borderId="2" xfId="1" applyFont="1" applyFill="1" applyBorder="1" applyAlignment="1">
      <alignment wrapText="1"/>
    </xf>
    <xf numFmtId="0" fontId="32" fillId="4" borderId="1" xfId="0" applyFont="1" applyFill="1" applyBorder="1" applyAlignment="1">
      <alignment wrapText="1"/>
    </xf>
    <xf numFmtId="0" fontId="32" fillId="0" borderId="1" xfId="0" applyFont="1" applyBorder="1" applyAlignment="1">
      <alignment wrapText="1"/>
    </xf>
    <xf numFmtId="0" fontId="32" fillId="4" borderId="1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wrapText="1"/>
    </xf>
    <xf numFmtId="4" fontId="8" fillId="4" borderId="1" xfId="1" applyNumberFormat="1" applyFont="1" applyFill="1" applyBorder="1" applyAlignment="1">
      <alignment horizontal="right"/>
    </xf>
    <xf numFmtId="0" fontId="1" fillId="4" borderId="1" xfId="1" applyFont="1" applyFill="1" applyBorder="1" applyAlignment="1">
      <alignment horizontal="center"/>
    </xf>
    <xf numFmtId="49" fontId="1" fillId="4" borderId="1" xfId="1" applyNumberFormat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32" fillId="4" borderId="1" xfId="0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 wrapText="1"/>
    </xf>
    <xf numFmtId="0" fontId="7" fillId="4" borderId="3" xfId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3" fillId="3" borderId="4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center"/>
    </xf>
    <xf numFmtId="49" fontId="8" fillId="4" borderId="1" xfId="1" applyNumberFormat="1" applyFont="1" applyFill="1" applyBorder="1" applyAlignment="1">
      <alignment horizontal="center"/>
    </xf>
    <xf numFmtId="0" fontId="22" fillId="4" borderId="2" xfId="1" applyFont="1" applyFill="1" applyBorder="1" applyAlignment="1">
      <alignment wrapText="1"/>
    </xf>
    <xf numFmtId="0" fontId="19" fillId="4" borderId="1" xfId="1" applyFont="1" applyFill="1" applyBorder="1" applyAlignment="1">
      <alignment wrapText="1"/>
    </xf>
    <xf numFmtId="0" fontId="33" fillId="4" borderId="1" xfId="1" applyFont="1" applyFill="1" applyBorder="1" applyAlignment="1">
      <alignment horizontal="center"/>
    </xf>
    <xf numFmtId="0" fontId="34" fillId="4" borderId="1" xfId="1" applyFont="1" applyFill="1" applyBorder="1" applyAlignment="1">
      <alignment horizontal="center"/>
    </xf>
    <xf numFmtId="49" fontId="34" fillId="4" borderId="1" xfId="1" applyNumberFormat="1" applyFont="1" applyFill="1" applyBorder="1" applyAlignment="1">
      <alignment horizontal="center"/>
    </xf>
    <xf numFmtId="4" fontId="21" fillId="4" borderId="1" xfId="1" applyNumberFormat="1" applyFont="1" applyFill="1" applyBorder="1" applyAlignment="1">
      <alignment horizontal="right"/>
    </xf>
    <xf numFmtId="4" fontId="35" fillId="4" borderId="1" xfId="1" applyNumberFormat="1" applyFont="1" applyFill="1" applyBorder="1" applyAlignment="1">
      <alignment horizontal="right"/>
    </xf>
    <xf numFmtId="0" fontId="20" fillId="4" borderId="1" xfId="1" applyFont="1" applyFill="1" applyBorder="1" applyAlignment="1">
      <alignment horizontal="center"/>
    </xf>
    <xf numFmtId="49" fontId="21" fillId="4" borderId="1" xfId="1" applyNumberFormat="1" applyFont="1" applyFill="1" applyBorder="1" applyAlignment="1">
      <alignment horizontal="center"/>
    </xf>
    <xf numFmtId="0" fontId="20" fillId="4" borderId="1" xfId="1" applyFont="1" applyFill="1" applyBorder="1" applyAlignment="1">
      <alignment horizontal="center" wrapText="1"/>
    </xf>
    <xf numFmtId="0" fontId="36" fillId="4" borderId="1" xfId="0" applyFont="1" applyFill="1" applyBorder="1" applyAlignment="1">
      <alignment wrapText="1"/>
    </xf>
    <xf numFmtId="4" fontId="34" fillId="4" borderId="1" xfId="1" applyNumberFormat="1" applyFont="1" applyFill="1" applyBorder="1" applyAlignment="1">
      <alignment horizontal="right"/>
    </xf>
    <xf numFmtId="0" fontId="37" fillId="4" borderId="1" xfId="0" applyFont="1" applyFill="1" applyBorder="1" applyAlignment="1">
      <alignment horizontal="center"/>
    </xf>
    <xf numFmtId="4" fontId="1" fillId="4" borderId="1" xfId="1" applyNumberFormat="1" applyFont="1" applyFill="1" applyBorder="1" applyAlignment="1">
      <alignment horizontal="right"/>
    </xf>
    <xf numFmtId="4" fontId="35" fillId="4" borderId="3" xfId="1" applyNumberFormat="1" applyFont="1" applyFill="1" applyBorder="1" applyAlignment="1">
      <alignment horizontal="right"/>
    </xf>
    <xf numFmtId="0" fontId="20" fillId="4" borderId="3" xfId="1" applyFont="1" applyFill="1" applyBorder="1" applyAlignment="1">
      <alignment horizontal="center"/>
    </xf>
    <xf numFmtId="0" fontId="3" fillId="4" borderId="7" xfId="1" applyFont="1" applyFill="1" applyBorder="1" applyAlignment="1">
      <alignment horizontal="left"/>
    </xf>
    <xf numFmtId="4" fontId="9" fillId="4" borderId="3" xfId="1" applyNumberFormat="1" applyFont="1" applyFill="1" applyBorder="1" applyAlignment="1">
      <alignment horizontal="right"/>
    </xf>
    <xf numFmtId="0" fontId="3" fillId="4" borderId="7" xfId="1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center" vertical="center"/>
    </xf>
    <xf numFmtId="0" fontId="7" fillId="6" borderId="2" xfId="1" applyFont="1" applyFill="1" applyBorder="1"/>
    <xf numFmtId="0" fontId="7" fillId="6" borderId="1" xfId="1" applyFont="1" applyFill="1" applyBorder="1"/>
    <xf numFmtId="49" fontId="1" fillId="0" borderId="1" xfId="1" applyNumberFormat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vertical="center"/>
    </xf>
    <xf numFmtId="0" fontId="1" fillId="6" borderId="1" xfId="1" applyFont="1" applyFill="1" applyBorder="1"/>
    <xf numFmtId="49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0" borderId="1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/>
    <xf numFmtId="4" fontId="25" fillId="0" borderId="1" xfId="0" applyNumberFormat="1" applyFont="1" applyBorder="1" applyAlignment="1"/>
    <xf numFmtId="166" fontId="7" fillId="0" borderId="1" xfId="1" applyNumberFormat="1" applyFont="1" applyBorder="1" applyAlignment="1">
      <alignment horizontal="center"/>
    </xf>
    <xf numFmtId="166" fontId="0" fillId="0" borderId="0" xfId="0" applyNumberFormat="1"/>
    <xf numFmtId="0" fontId="1" fillId="0" borderId="1" xfId="1" applyFont="1" applyBorder="1" applyAlignment="1">
      <alignment horizontal="left"/>
    </xf>
    <xf numFmtId="0" fontId="1" fillId="0" borderId="1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right"/>
    </xf>
    <xf numFmtId="4" fontId="9" fillId="0" borderId="1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9" fillId="0" borderId="1" xfId="0" applyNumberFormat="1" applyFont="1" applyBorder="1" applyAlignment="1"/>
    <xf numFmtId="49" fontId="1" fillId="0" borderId="7" xfId="0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/>
    </xf>
    <xf numFmtId="49" fontId="8" fillId="8" borderId="1" xfId="1" applyNumberFormat="1" applyFont="1" applyFill="1" applyBorder="1" applyAlignment="1">
      <alignment horizontal="center"/>
    </xf>
    <xf numFmtId="49" fontId="1" fillId="8" borderId="1" xfId="1" applyNumberFormat="1" applyFont="1" applyFill="1" applyBorder="1" applyAlignment="1">
      <alignment horizontal="center" vertical="center"/>
    </xf>
    <xf numFmtId="4" fontId="1" fillId="8" borderId="1" xfId="1" applyNumberFormat="1" applyFont="1" applyFill="1" applyBorder="1" applyAlignment="1">
      <alignment horizontal="right"/>
    </xf>
    <xf numFmtId="4" fontId="8" fillId="8" borderId="1" xfId="1" applyNumberFormat="1" applyFont="1" applyFill="1" applyBorder="1" applyAlignment="1">
      <alignment horizontal="right"/>
    </xf>
    <xf numFmtId="4" fontId="9" fillId="8" borderId="1" xfId="1" applyNumberFormat="1" applyFont="1" applyFill="1" applyBorder="1" applyAlignment="1">
      <alignment horizontal="right"/>
    </xf>
    <xf numFmtId="0" fontId="1" fillId="8" borderId="1" xfId="1" applyFont="1" applyFill="1" applyBorder="1" applyAlignment="1">
      <alignment horizontal="center"/>
    </xf>
    <xf numFmtId="49" fontId="1" fillId="8" borderId="1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1" fillId="8" borderId="1" xfId="1" applyFont="1" applyFill="1" applyBorder="1" applyAlignment="1">
      <alignment horizontal="center" vertical="center"/>
    </xf>
    <xf numFmtId="0" fontId="8" fillId="8" borderId="1" xfId="1" applyFont="1" applyFill="1" applyBorder="1" applyAlignment="1">
      <alignment horizontal="center" vertical="center"/>
    </xf>
    <xf numFmtId="49" fontId="8" fillId="8" borderId="1" xfId="1" applyNumberFormat="1" applyFont="1" applyFill="1" applyBorder="1" applyAlignment="1">
      <alignment horizontal="center" vertical="center"/>
    </xf>
    <xf numFmtId="4" fontId="1" fillId="8" borderId="1" xfId="1" applyNumberFormat="1" applyFont="1" applyFill="1" applyBorder="1" applyAlignment="1">
      <alignment horizontal="right" vertical="center"/>
    </xf>
    <xf numFmtId="4" fontId="8" fillId="8" borderId="1" xfId="1" applyNumberFormat="1" applyFont="1" applyFill="1" applyBorder="1" applyAlignment="1">
      <alignment horizontal="right" vertical="center"/>
    </xf>
    <xf numFmtId="4" fontId="9" fillId="8" borderId="1" xfId="1" applyNumberFormat="1" applyFont="1" applyFill="1" applyBorder="1" applyAlignment="1">
      <alignment horizontal="right" vertical="center"/>
    </xf>
    <xf numFmtId="0" fontId="1" fillId="0" borderId="3" xfId="1" applyFont="1" applyBorder="1" applyAlignment="1">
      <alignment horizontal="center"/>
    </xf>
    <xf numFmtId="0" fontId="3" fillId="9" borderId="4" xfId="1" applyFont="1" applyFill="1" applyBorder="1" applyAlignment="1">
      <alignment horizontal="left"/>
    </xf>
    <xf numFmtId="0" fontId="3" fillId="9" borderId="4" xfId="1" applyFont="1" applyFill="1" applyBorder="1" applyAlignment="1">
      <alignment horizontal="center"/>
    </xf>
    <xf numFmtId="49" fontId="3" fillId="9" borderId="4" xfId="1" applyNumberFormat="1" applyFont="1" applyFill="1" applyBorder="1" applyAlignment="1">
      <alignment horizontal="center"/>
    </xf>
    <xf numFmtId="4" fontId="3" fillId="9" borderId="4" xfId="1" applyNumberFormat="1" applyFont="1" applyFill="1" applyBorder="1" applyAlignment="1">
      <alignment horizontal="right"/>
    </xf>
    <xf numFmtId="4" fontId="5" fillId="9" borderId="4" xfId="1" applyNumberFormat="1" applyFont="1" applyFill="1" applyBorder="1" applyAlignment="1">
      <alignment horizontal="right"/>
    </xf>
    <xf numFmtId="4" fontId="1" fillId="0" borderId="3" xfId="1" applyNumberFormat="1" applyFont="1" applyFill="1" applyBorder="1" applyAlignment="1">
      <alignment horizontal="right"/>
    </xf>
    <xf numFmtId="0" fontId="6" fillId="0" borderId="9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2" fillId="0" borderId="9" xfId="1" applyBorder="1" applyAlignment="1">
      <alignment horizontal="left"/>
    </xf>
    <xf numFmtId="0" fontId="2" fillId="0" borderId="0" xfId="1" applyBorder="1"/>
    <xf numFmtId="49" fontId="2" fillId="0" borderId="0" xfId="1" applyNumberFormat="1" applyBorder="1"/>
    <xf numFmtId="4" fontId="11" fillId="0" borderId="0" xfId="1" applyNumberFormat="1" applyFont="1" applyBorder="1" applyAlignment="1">
      <alignment horizontal="right"/>
    </xf>
    <xf numFmtId="4" fontId="12" fillId="0" borderId="0" xfId="1" applyNumberFormat="1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0" fillId="0" borderId="9" xfId="0" applyBorder="1"/>
    <xf numFmtId="0" fontId="14" fillId="0" borderId="0" xfId="0" applyFont="1" applyBorder="1"/>
    <xf numFmtId="0" fontId="0" fillId="0" borderId="12" xfId="0" applyBorder="1" applyAlignment="1">
      <alignment horizontal="center"/>
    </xf>
    <xf numFmtId="0" fontId="1" fillId="0" borderId="9" xfId="1" applyFont="1" applyBorder="1" applyAlignment="1">
      <alignment horizontal="left"/>
    </xf>
    <xf numFmtId="0" fontId="3" fillId="4" borderId="12" xfId="1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center" wrapText="1"/>
    </xf>
    <xf numFmtId="4" fontId="25" fillId="0" borderId="1" xfId="1" applyNumberFormat="1" applyFont="1" applyFill="1" applyBorder="1" applyAlignment="1"/>
    <xf numFmtId="0" fontId="38" fillId="0" borderId="0" xfId="0" applyFont="1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34" fillId="0" borderId="0" xfId="0" applyFont="1" applyAlignment="1">
      <alignment horizontal="right"/>
    </xf>
    <xf numFmtId="0" fontId="34" fillId="0" borderId="0" xfId="0" applyFont="1"/>
    <xf numFmtId="49" fontId="34" fillId="0" borderId="0" xfId="0" applyNumberFormat="1" applyFont="1"/>
    <xf numFmtId="49" fontId="34" fillId="0" borderId="0" xfId="0" applyNumberFormat="1" applyFont="1" applyAlignment="1">
      <alignment horizontal="center"/>
    </xf>
    <xf numFmtId="4" fontId="34" fillId="0" borderId="0" xfId="0" applyNumberFormat="1" applyFont="1"/>
    <xf numFmtId="0" fontId="34" fillId="0" borderId="0" xfId="0" applyFont="1" applyAlignment="1">
      <alignment horizontal="center"/>
    </xf>
    <xf numFmtId="0" fontId="8" fillId="10" borderId="1" xfId="1" applyFont="1" applyFill="1" applyBorder="1" applyAlignment="1">
      <alignment horizontal="center"/>
    </xf>
    <xf numFmtId="0" fontId="1" fillId="10" borderId="3" xfId="0" applyFont="1" applyFill="1" applyBorder="1"/>
    <xf numFmtId="49" fontId="17" fillId="0" borderId="0" xfId="1" applyNumberFormat="1" applyFont="1" applyFill="1" applyBorder="1" applyAlignment="1">
      <alignment horizontal="center" vertical="center"/>
    </xf>
    <xf numFmtId="49" fontId="17" fillId="0" borderId="0" xfId="1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right"/>
    </xf>
    <xf numFmtId="4" fontId="19" fillId="0" borderId="0" xfId="0" applyNumberFormat="1" applyFont="1"/>
    <xf numFmtId="0" fontId="1" fillId="2" borderId="0" xfId="0" applyFont="1" applyFill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19" fillId="2" borderId="0" xfId="0" applyFont="1" applyFill="1"/>
    <xf numFmtId="4" fontId="1" fillId="2" borderId="0" xfId="0" applyNumberFormat="1" applyFont="1" applyFill="1"/>
    <xf numFmtId="0" fontId="19" fillId="2" borderId="0" xfId="0" applyFont="1" applyFill="1" applyAlignment="1">
      <alignment horizontal="right"/>
    </xf>
    <xf numFmtId="4" fontId="19" fillId="2" borderId="0" xfId="0" applyNumberFormat="1" applyFont="1" applyFill="1"/>
    <xf numFmtId="49" fontId="2" fillId="0" borderId="0" xfId="0" applyNumberFormat="1" applyFont="1"/>
    <xf numFmtId="4" fontId="8" fillId="0" borderId="7" xfId="1" applyNumberFormat="1" applyFont="1" applyFill="1" applyBorder="1" applyAlignment="1">
      <alignment horizontal="right" vertical="center"/>
    </xf>
    <xf numFmtId="4" fontId="8" fillId="0" borderId="7" xfId="1" applyNumberFormat="1" applyFont="1" applyFill="1" applyBorder="1" applyAlignment="1">
      <alignment horizontal="right"/>
    </xf>
    <xf numFmtId="0" fontId="0" fillId="0" borderId="13" xfId="0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/>
    </xf>
    <xf numFmtId="0" fontId="1" fillId="0" borderId="7" xfId="1" applyFont="1" applyFill="1" applyBorder="1" applyAlignment="1">
      <alignment horizontal="center"/>
    </xf>
    <xf numFmtId="49" fontId="8" fillId="0" borderId="7" xfId="1" applyNumberFormat="1" applyFont="1" applyFill="1" applyBorder="1" applyAlignment="1">
      <alignment horizontal="center"/>
    </xf>
    <xf numFmtId="49" fontId="1" fillId="0" borderId="7" xfId="1" applyNumberFormat="1" applyFont="1" applyFill="1" applyBorder="1" applyAlignment="1">
      <alignment horizontal="center"/>
    </xf>
    <xf numFmtId="4" fontId="25" fillId="0" borderId="7" xfId="1" applyNumberFormat="1" applyFont="1" applyFill="1" applyBorder="1" applyAlignment="1">
      <alignment horizontal="right"/>
    </xf>
    <xf numFmtId="49" fontId="8" fillId="11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right" vertical="center"/>
    </xf>
    <xf numFmtId="4" fontId="1" fillId="0" borderId="1" xfId="1" applyNumberFormat="1" applyFont="1" applyFill="1" applyBorder="1" applyAlignment="1">
      <alignment horizontal="center" vertical="center" wrapText="1"/>
    </xf>
    <xf numFmtId="49" fontId="8" fillId="12" borderId="1" xfId="1" applyNumberFormat="1" applyFont="1" applyFill="1" applyBorder="1" applyAlignment="1">
      <alignment horizontal="center"/>
    </xf>
    <xf numFmtId="49" fontId="8" fillId="12" borderId="3" xfId="1" applyNumberFormat="1" applyFont="1" applyFill="1" applyBorder="1" applyAlignment="1">
      <alignment horizontal="center"/>
    </xf>
    <xf numFmtId="49" fontId="8" fillId="13" borderId="1" xfId="1" applyNumberFormat="1" applyFont="1" applyFill="1" applyBorder="1" applyAlignment="1">
      <alignment horizontal="center"/>
    </xf>
    <xf numFmtId="49" fontId="6" fillId="14" borderId="1" xfId="1" applyNumberFormat="1" applyFont="1" applyFill="1" applyBorder="1" applyAlignment="1">
      <alignment horizontal="center"/>
    </xf>
    <xf numFmtId="49" fontId="8" fillId="15" borderId="1" xfId="1" applyNumberFormat="1" applyFont="1" applyFill="1" applyBorder="1" applyAlignment="1">
      <alignment horizontal="center"/>
    </xf>
    <xf numFmtId="49" fontId="8" fillId="16" borderId="1" xfId="1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wrapText="1"/>
    </xf>
    <xf numFmtId="0" fontId="6" fillId="0" borderId="7" xfId="1" applyFont="1" applyFill="1" applyBorder="1" applyAlignment="1">
      <alignment horizontal="center"/>
    </xf>
    <xf numFmtId="49" fontId="6" fillId="0" borderId="7" xfId="1" applyNumberFormat="1" applyFont="1" applyFill="1" applyBorder="1" applyAlignment="1">
      <alignment horizontal="center"/>
    </xf>
    <xf numFmtId="4" fontId="9" fillId="0" borderId="7" xfId="1" applyNumberFormat="1" applyFont="1" applyFill="1" applyBorder="1" applyAlignment="1">
      <alignment horizontal="right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/>
    <xf numFmtId="0" fontId="8" fillId="0" borderId="7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6" fillId="0" borderId="7" xfId="1" applyFont="1" applyFill="1" applyBorder="1"/>
    <xf numFmtId="0" fontId="7" fillId="0" borderId="7" xfId="1" applyFont="1" applyFill="1" applyBorder="1" applyAlignment="1">
      <alignment horizontal="center"/>
    </xf>
    <xf numFmtId="0" fontId="26" fillId="0" borderId="16" xfId="0" applyFont="1" applyBorder="1"/>
    <xf numFmtId="49" fontId="8" fillId="0" borderId="16" xfId="1" applyNumberFormat="1" applyFont="1" applyFill="1" applyBorder="1" applyAlignment="1">
      <alignment horizontal="center"/>
    </xf>
    <xf numFmtId="0" fontId="6" fillId="0" borderId="16" xfId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/>
    </xf>
    <xf numFmtId="0" fontId="28" fillId="0" borderId="16" xfId="0" applyFont="1" applyBorder="1" applyAlignment="1">
      <alignment horizontal="center"/>
    </xf>
    <xf numFmtId="4" fontId="9" fillId="0" borderId="16" xfId="1" applyNumberFormat="1" applyFont="1" applyFill="1" applyBorder="1" applyAlignment="1">
      <alignment horizontal="right"/>
    </xf>
    <xf numFmtId="0" fontId="7" fillId="0" borderId="16" xfId="1" applyFont="1" applyFill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4" fontId="1" fillId="0" borderId="7" xfId="1" applyNumberFormat="1" applyFont="1" applyFill="1" applyBorder="1" applyAlignment="1">
      <alignment horizontal="right"/>
    </xf>
    <xf numFmtId="0" fontId="1" fillId="0" borderId="16" xfId="1" applyFont="1" applyFill="1" applyBorder="1" applyAlignment="1">
      <alignment wrapText="1"/>
    </xf>
    <xf numFmtId="0" fontId="1" fillId="0" borderId="16" xfId="1" applyFont="1" applyFill="1" applyBorder="1" applyAlignment="1">
      <alignment horizontal="center"/>
    </xf>
    <xf numFmtId="49" fontId="1" fillId="0" borderId="16" xfId="1" applyNumberFormat="1" applyFont="1" applyFill="1" applyBorder="1" applyAlignment="1">
      <alignment horizontal="center"/>
    </xf>
    <xf numFmtId="4" fontId="1" fillId="0" borderId="16" xfId="1" applyNumberFormat="1" applyFont="1" applyFill="1" applyBorder="1" applyAlignment="1">
      <alignment horizontal="right"/>
    </xf>
    <xf numFmtId="0" fontId="0" fillId="0" borderId="16" xfId="0" applyBorder="1" applyAlignment="1">
      <alignment horizontal="right" vertical="center"/>
    </xf>
    <xf numFmtId="0" fontId="7" fillId="0" borderId="16" xfId="1" applyFont="1" applyFill="1" applyBorder="1"/>
    <xf numFmtId="0" fontId="8" fillId="0" borderId="16" xfId="1" applyFont="1" applyFill="1" applyBorder="1" applyAlignment="1">
      <alignment horizontal="center"/>
    </xf>
    <xf numFmtId="4" fontId="8" fillId="0" borderId="16" xfId="1" applyNumberFormat="1" applyFont="1" applyFill="1" applyBorder="1" applyAlignment="1">
      <alignment horizontal="right"/>
    </xf>
    <xf numFmtId="4" fontId="25" fillId="0" borderId="16" xfId="1" applyNumberFormat="1" applyFont="1" applyFill="1" applyBorder="1" applyAlignment="1">
      <alignment horizontal="right"/>
    </xf>
    <xf numFmtId="0" fontId="31" fillId="0" borderId="16" xfId="1" applyFont="1" applyFill="1" applyBorder="1" applyAlignment="1">
      <alignment horizontal="center"/>
    </xf>
    <xf numFmtId="0" fontId="7" fillId="0" borderId="7" xfId="1" applyFont="1" applyFill="1" applyBorder="1" applyAlignment="1">
      <alignment wrapText="1"/>
    </xf>
    <xf numFmtId="4" fontId="8" fillId="0" borderId="7" xfId="1" applyNumberFormat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wrapText="1"/>
    </xf>
    <xf numFmtId="49" fontId="8" fillId="0" borderId="7" xfId="1" applyNumberFormat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right" vertical="center"/>
    </xf>
    <xf numFmtId="4" fontId="1" fillId="0" borderId="7" xfId="1" applyNumberFormat="1" applyFont="1" applyFill="1" applyBorder="1" applyAlignment="1">
      <alignment horizontal="center" vertical="center" wrapText="1"/>
    </xf>
    <xf numFmtId="0" fontId="1" fillId="0" borderId="7" xfId="1" applyFont="1" applyFill="1" applyBorder="1"/>
    <xf numFmtId="0" fontId="7" fillId="0" borderId="7" xfId="1" applyFont="1" applyFill="1" applyBorder="1" applyAlignment="1">
      <alignment vertical="center" wrapText="1"/>
    </xf>
    <xf numFmtId="4" fontId="25" fillId="0" borderId="7" xfId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center" vertical="center"/>
    </xf>
    <xf numFmtId="4" fontId="9" fillId="0" borderId="0" xfId="0" applyNumberFormat="1" applyFont="1"/>
    <xf numFmtId="4" fontId="5" fillId="0" borderId="0" xfId="0" applyNumberFormat="1" applyFont="1"/>
    <xf numFmtId="4" fontId="1" fillId="0" borderId="0" xfId="0" applyNumberFormat="1" applyFont="1" applyAlignment="1">
      <alignment horizontal="center"/>
    </xf>
    <xf numFmtId="0" fontId="7" fillId="14" borderId="1" xfId="1" applyFont="1" applyFill="1" applyBorder="1" applyAlignment="1">
      <alignment wrapText="1"/>
    </xf>
    <xf numFmtId="0" fontId="6" fillId="14" borderId="1" xfId="1" applyFont="1" applyFill="1" applyBorder="1" applyAlignment="1">
      <alignment horizontal="center"/>
    </xf>
    <xf numFmtId="4" fontId="8" fillId="14" borderId="1" xfId="1" applyNumberFormat="1" applyFont="1" applyFill="1" applyBorder="1" applyAlignment="1">
      <alignment horizontal="right"/>
    </xf>
    <xf numFmtId="4" fontId="9" fillId="14" borderId="1" xfId="1" applyNumberFormat="1" applyFont="1" applyFill="1" applyBorder="1" applyAlignment="1">
      <alignment horizontal="right"/>
    </xf>
    <xf numFmtId="0" fontId="7" fillId="14" borderId="1" xfId="1" applyFont="1" applyFill="1" applyBorder="1" applyAlignment="1">
      <alignment horizontal="center"/>
    </xf>
    <xf numFmtId="4" fontId="8" fillId="16" borderId="1" xfId="1" applyNumberFormat="1" applyFont="1" applyFill="1" applyBorder="1" applyAlignment="1">
      <alignment horizontal="right"/>
    </xf>
    <xf numFmtId="4" fontId="9" fillId="16" borderId="1" xfId="1" applyNumberFormat="1" applyFont="1" applyFill="1" applyBorder="1" applyAlignment="1">
      <alignment horizontal="right"/>
    </xf>
    <xf numFmtId="0" fontId="7" fillId="16" borderId="1" xfId="1" applyFont="1" applyFill="1" applyBorder="1" applyAlignment="1">
      <alignment horizontal="center"/>
    </xf>
    <xf numFmtId="0" fontId="8" fillId="16" borderId="1" xfId="1" applyFont="1" applyFill="1" applyBorder="1" applyAlignment="1">
      <alignment horizontal="center"/>
    </xf>
    <xf numFmtId="0" fontId="7" fillId="13" borderId="1" xfId="1" applyFont="1" applyFill="1" applyBorder="1" applyAlignment="1">
      <alignment wrapText="1"/>
    </xf>
    <xf numFmtId="0" fontId="8" fillId="13" borderId="1" xfId="1" applyFont="1" applyFill="1" applyBorder="1" applyAlignment="1">
      <alignment horizontal="center"/>
    </xf>
    <xf numFmtId="4" fontId="8" fillId="13" borderId="1" xfId="1" applyNumberFormat="1" applyFont="1" applyFill="1" applyBorder="1" applyAlignment="1">
      <alignment horizontal="right"/>
    </xf>
    <xf numFmtId="4" fontId="9" fillId="13" borderId="1" xfId="1" applyNumberFormat="1" applyFont="1" applyFill="1" applyBorder="1" applyAlignment="1">
      <alignment horizontal="right"/>
    </xf>
    <xf numFmtId="0" fontId="7" fillId="13" borderId="1" xfId="1" applyFont="1" applyFill="1" applyBorder="1" applyAlignment="1">
      <alignment horizontal="center"/>
    </xf>
    <xf numFmtId="0" fontId="7" fillId="12" borderId="1" xfId="1" applyFont="1" applyFill="1" applyBorder="1"/>
    <xf numFmtId="0" fontId="8" fillId="12" borderId="1" xfId="1" applyFont="1" applyFill="1" applyBorder="1" applyAlignment="1">
      <alignment horizontal="center"/>
    </xf>
    <xf numFmtId="4" fontId="8" fillId="12" borderId="1" xfId="1" applyNumberFormat="1" applyFont="1" applyFill="1" applyBorder="1" applyAlignment="1">
      <alignment horizontal="right"/>
    </xf>
    <xf numFmtId="4" fontId="9" fillId="12" borderId="1" xfId="1" applyNumberFormat="1" applyFont="1" applyFill="1" applyBorder="1" applyAlignment="1">
      <alignment horizontal="right"/>
    </xf>
    <xf numFmtId="0" fontId="6" fillId="12" borderId="1" xfId="1" applyFont="1" applyFill="1" applyBorder="1" applyAlignment="1">
      <alignment horizontal="center"/>
    </xf>
    <xf numFmtId="0" fontId="7" fillId="12" borderId="3" xfId="1" applyFont="1" applyFill="1" applyBorder="1"/>
    <xf numFmtId="0" fontId="8" fillId="12" borderId="3" xfId="1" applyFont="1" applyFill="1" applyBorder="1" applyAlignment="1">
      <alignment horizontal="center"/>
    </xf>
    <xf numFmtId="4" fontId="8" fillId="12" borderId="3" xfId="1" applyNumberFormat="1" applyFont="1" applyFill="1" applyBorder="1" applyAlignment="1">
      <alignment horizontal="right"/>
    </xf>
    <xf numFmtId="4" fontId="9" fillId="12" borderId="3" xfId="1" applyNumberFormat="1" applyFont="1" applyFill="1" applyBorder="1" applyAlignment="1">
      <alignment horizontal="right"/>
    </xf>
    <xf numFmtId="0" fontId="6" fillId="12" borderId="3" xfId="1" applyFont="1" applyFill="1" applyBorder="1" applyAlignment="1">
      <alignment horizontal="center"/>
    </xf>
    <xf numFmtId="0" fontId="1" fillId="15" borderId="1" xfId="0" applyFont="1" applyFill="1" applyBorder="1"/>
    <xf numFmtId="0" fontId="8" fillId="15" borderId="1" xfId="1" applyFont="1" applyFill="1" applyBorder="1" applyAlignment="1">
      <alignment horizontal="center"/>
    </xf>
    <xf numFmtId="4" fontId="8" fillId="15" borderId="1" xfId="1" applyNumberFormat="1" applyFont="1" applyFill="1" applyBorder="1" applyAlignment="1">
      <alignment horizontal="right"/>
    </xf>
    <xf numFmtId="4" fontId="9" fillId="15" borderId="1" xfId="1" applyNumberFormat="1" applyFont="1" applyFill="1" applyBorder="1" applyAlignment="1">
      <alignment horizontal="right"/>
    </xf>
    <xf numFmtId="0" fontId="1" fillId="15" borderId="1" xfId="1" applyFont="1" applyFill="1" applyBorder="1" applyAlignment="1">
      <alignment horizontal="center"/>
    </xf>
    <xf numFmtId="0" fontId="1" fillId="16" borderId="0" xfId="0" applyFont="1" applyFill="1"/>
    <xf numFmtId="0" fontId="1" fillId="16" borderId="1" xfId="1" applyFont="1" applyFill="1" applyBorder="1" applyAlignment="1">
      <alignment horizontal="center"/>
    </xf>
    <xf numFmtId="0" fontId="7" fillId="15" borderId="1" xfId="1" applyFont="1" applyFill="1" applyBorder="1"/>
    <xf numFmtId="0" fontId="7" fillId="15" borderId="1" xfId="1" applyFont="1" applyFill="1" applyBorder="1" applyAlignment="1">
      <alignment horizontal="center"/>
    </xf>
    <xf numFmtId="0" fontId="7" fillId="16" borderId="1" xfId="1" applyFont="1" applyFill="1" applyBorder="1"/>
    <xf numFmtId="49" fontId="29" fillId="0" borderId="7" xfId="1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/>
    <xf numFmtId="4" fontId="9" fillId="0" borderId="3" xfId="0" applyNumberFormat="1" applyFont="1" applyBorder="1" applyAlignment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49" fontId="1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Border="1" applyAlignment="1"/>
    <xf numFmtId="4" fontId="9" fillId="0" borderId="16" xfId="0" applyNumberFormat="1" applyFont="1" applyBorder="1" applyAlignment="1"/>
    <xf numFmtId="0" fontId="1" fillId="0" borderId="16" xfId="1" applyFont="1" applyBorder="1" applyAlignment="1">
      <alignment horizontal="center"/>
    </xf>
    <xf numFmtId="49" fontId="1" fillId="11" borderId="0" xfId="0" applyNumberFormat="1" applyFont="1" applyFill="1"/>
    <xf numFmtId="0" fontId="19" fillId="12" borderId="0" xfId="0" applyFont="1" applyFill="1"/>
    <xf numFmtId="0" fontId="1" fillId="12" borderId="0" xfId="0" applyFont="1" applyFill="1"/>
    <xf numFmtId="49" fontId="1" fillId="12" borderId="0" xfId="0" applyNumberFormat="1" applyFont="1" applyFill="1"/>
    <xf numFmtId="49" fontId="1" fillId="12" borderId="0" xfId="0" applyNumberFormat="1" applyFont="1" applyFill="1" applyAlignment="1">
      <alignment horizontal="center"/>
    </xf>
    <xf numFmtId="4" fontId="3" fillId="12" borderId="0" xfId="0" applyNumberFormat="1" applyFont="1" applyFill="1"/>
    <xf numFmtId="49" fontId="1" fillId="16" borderId="0" xfId="0" applyNumberFormat="1" applyFont="1" applyFill="1"/>
    <xf numFmtId="0" fontId="1" fillId="13" borderId="0" xfId="0" applyFont="1" applyFill="1" applyAlignment="1">
      <alignment horizontal="right"/>
    </xf>
    <xf numFmtId="0" fontId="1" fillId="13" borderId="0" xfId="0" applyFont="1" applyFill="1"/>
    <xf numFmtId="49" fontId="1" fillId="13" borderId="0" xfId="0" applyNumberFormat="1" applyFont="1" applyFill="1"/>
    <xf numFmtId="49" fontId="1" fillId="13" borderId="0" xfId="0" applyNumberFormat="1" applyFont="1" applyFill="1" applyAlignment="1">
      <alignment horizontal="center"/>
    </xf>
    <xf numFmtId="4" fontId="3" fillId="13" borderId="0" xfId="0" applyNumberFormat="1" applyFont="1" applyFill="1"/>
    <xf numFmtId="0" fontId="1" fillId="14" borderId="0" xfId="0" applyFont="1" applyFill="1" applyAlignment="1">
      <alignment horizontal="right"/>
    </xf>
    <xf numFmtId="0" fontId="1" fillId="14" borderId="0" xfId="0" applyFont="1" applyFill="1"/>
    <xf numFmtId="49" fontId="1" fillId="14" borderId="0" xfId="0" applyNumberFormat="1" applyFont="1" applyFill="1"/>
    <xf numFmtId="49" fontId="1" fillId="14" borderId="0" xfId="0" applyNumberFormat="1" applyFont="1" applyFill="1" applyAlignment="1">
      <alignment horizontal="center"/>
    </xf>
    <xf numFmtId="4" fontId="3" fillId="14" borderId="0" xfId="0" applyNumberFormat="1" applyFont="1" applyFill="1"/>
    <xf numFmtId="0" fontId="7" fillId="10" borderId="1" xfId="1" applyFont="1" applyFill="1" applyBorder="1"/>
    <xf numFmtId="49" fontId="8" fillId="10" borderId="1" xfId="1" applyNumberFormat="1" applyFont="1" applyFill="1" applyBorder="1" applyAlignment="1">
      <alignment horizontal="center"/>
    </xf>
    <xf numFmtId="49" fontId="1" fillId="10" borderId="0" xfId="0" applyNumberFormat="1" applyFont="1" applyFill="1"/>
    <xf numFmtId="49" fontId="1" fillId="15" borderId="0" xfId="0" applyNumberFormat="1" applyFont="1" applyFill="1"/>
    <xf numFmtId="4" fontId="1" fillId="0" borderId="3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4" fontId="8" fillId="0" borderId="7" xfId="1" applyNumberFormat="1" applyFont="1" applyFill="1" applyBorder="1" applyAlignment="1">
      <alignment horizontal="right" vertical="center"/>
    </xf>
    <xf numFmtId="4" fontId="8" fillId="0" borderId="8" xfId="1" applyNumberFormat="1" applyFont="1" applyFill="1" applyBorder="1" applyAlignment="1">
      <alignment horizontal="right" vertical="center"/>
    </xf>
    <xf numFmtId="4" fontId="8" fillId="0" borderId="9" xfId="1" applyNumberFormat="1" applyFont="1" applyFill="1" applyBorder="1" applyAlignment="1">
      <alignment horizontal="right" vertical="center"/>
    </xf>
    <xf numFmtId="4" fontId="8" fillId="0" borderId="10" xfId="1" applyNumberFormat="1" applyFont="1" applyFill="1" applyBorder="1" applyAlignment="1">
      <alignment horizontal="right" vertical="center"/>
    </xf>
    <xf numFmtId="4" fontId="8" fillId="0" borderId="8" xfId="1" applyNumberFormat="1" applyFont="1" applyFill="1" applyBorder="1" applyAlignment="1">
      <alignment horizontal="right"/>
    </xf>
    <xf numFmtId="4" fontId="8" fillId="0" borderId="9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right"/>
    </xf>
    <xf numFmtId="4" fontId="8" fillId="0" borderId="7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7" fillId="0" borderId="3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7" fillId="6" borderId="3" xfId="1" applyFont="1" applyFill="1" applyBorder="1" applyAlignment="1">
      <alignment horizontal="left" vertical="center"/>
    </xf>
    <xf numFmtId="0" fontId="7" fillId="6" borderId="7" xfId="1" applyFont="1" applyFill="1" applyBorder="1" applyAlignment="1">
      <alignment horizontal="left" vertical="center"/>
    </xf>
    <xf numFmtId="0" fontId="7" fillId="6" borderId="2" xfId="1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" fillId="0" borderId="3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8" xfId="1" applyNumberFormat="1" applyFont="1" applyFill="1" applyBorder="1" applyAlignment="1">
      <alignment horizontal="center" vertical="center"/>
    </xf>
    <xf numFmtId="4" fontId="8" fillId="0" borderId="9" xfId="1" applyNumberFormat="1" applyFont="1" applyFill="1" applyBorder="1" applyAlignment="1">
      <alignment horizontal="center" vertical="center"/>
    </xf>
    <xf numFmtId="4" fontId="8" fillId="0" borderId="10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6" borderId="3" xfId="1" applyFont="1" applyFill="1" applyBorder="1" applyAlignment="1">
      <alignment horizontal="left" vertical="center"/>
    </xf>
    <xf numFmtId="0" fontId="10" fillId="6" borderId="7" xfId="1" applyFont="1" applyFill="1" applyBorder="1" applyAlignment="1">
      <alignment horizontal="left" vertical="center"/>
    </xf>
    <xf numFmtId="0" fontId="10" fillId="6" borderId="2" xfId="1" applyFont="1" applyFill="1" applyBorder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4" fontId="8" fillId="4" borderId="3" xfId="1" applyNumberFormat="1" applyFont="1" applyFill="1" applyBorder="1" applyAlignment="1">
      <alignment horizontal="right" vertical="center"/>
    </xf>
    <xf numFmtId="0" fontId="10" fillId="4" borderId="3" xfId="1" applyFont="1" applyFill="1" applyBorder="1" applyAlignment="1">
      <alignment horizontal="left" vertical="center"/>
    </xf>
    <xf numFmtId="0" fontId="10" fillId="4" borderId="7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7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CCFF99"/>
      <color rgb="FFFF9999"/>
      <color rgb="FFC5D9F1"/>
      <color rgb="FFFFFFCC"/>
      <color rgb="FFCCECFF"/>
      <color rgb="FFCCFF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9"/>
  <sheetViews>
    <sheetView tabSelected="1" workbookViewId="0">
      <pane ySplit="3" topLeftCell="A4" activePane="bottomLeft" state="frozen"/>
      <selection pane="bottomLeft" activeCell="L207" sqref="L207"/>
    </sheetView>
  </sheetViews>
  <sheetFormatPr defaultRowHeight="12.75" x14ac:dyDescent="0.2"/>
  <cols>
    <col min="1" max="1" width="32.5703125" customWidth="1"/>
    <col min="2" max="3" width="5.7109375" customWidth="1"/>
    <col min="4" max="4" width="8.85546875" customWidth="1"/>
    <col min="5" max="5" width="5.7109375" customWidth="1"/>
    <col min="6" max="6" width="13" customWidth="1"/>
    <col min="7" max="8" width="15.7109375" customWidth="1"/>
    <col min="9" max="9" width="16.5703125" style="31" customWidth="1"/>
    <col min="10" max="10" width="21.85546875" style="30" customWidth="1"/>
  </cols>
  <sheetData>
    <row r="1" spans="1:10" s="24" customFormat="1" ht="16.5" customHeight="1" x14ac:dyDescent="0.25">
      <c r="A1" s="45" t="s">
        <v>893</v>
      </c>
      <c r="B1" s="21"/>
      <c r="C1" s="21"/>
      <c r="D1" s="21"/>
      <c r="E1" s="21"/>
      <c r="F1" s="21"/>
      <c r="G1" s="22"/>
      <c r="H1" s="22"/>
      <c r="I1" s="23"/>
      <c r="J1" s="26"/>
    </row>
    <row r="2" spans="1:10" s="24" customFormat="1" ht="16.5" customHeight="1" x14ac:dyDescent="0.25">
      <c r="A2" s="45"/>
      <c r="B2" s="21"/>
      <c r="C2" s="21"/>
      <c r="D2" s="21"/>
      <c r="E2" s="21"/>
      <c r="F2" s="21"/>
      <c r="G2" s="22"/>
      <c r="H2" s="22"/>
      <c r="I2" s="23"/>
      <c r="J2" s="26"/>
    </row>
    <row r="3" spans="1:10" ht="47.25" customHeight="1" x14ac:dyDescent="0.2">
      <c r="A3" s="50" t="s">
        <v>7</v>
      </c>
      <c r="B3" s="46" t="s">
        <v>0</v>
      </c>
      <c r="C3" s="46" t="s">
        <v>1</v>
      </c>
      <c r="D3" s="47" t="s">
        <v>4</v>
      </c>
      <c r="E3" s="46" t="s">
        <v>2</v>
      </c>
      <c r="F3" s="46" t="s">
        <v>3</v>
      </c>
      <c r="G3" s="48" t="s">
        <v>8</v>
      </c>
      <c r="H3" s="48" t="s">
        <v>9</v>
      </c>
      <c r="I3" s="49" t="s">
        <v>10</v>
      </c>
      <c r="J3" s="25" t="s">
        <v>6</v>
      </c>
    </row>
    <row r="4" spans="1:10" ht="14.1" customHeight="1" x14ac:dyDescent="0.2">
      <c r="A4" s="20"/>
      <c r="B4" s="17"/>
      <c r="C4" s="17"/>
      <c r="D4" s="17"/>
      <c r="E4" s="17"/>
      <c r="F4" s="17"/>
      <c r="G4" s="18"/>
      <c r="H4" s="18"/>
      <c r="I4" s="19"/>
      <c r="J4" s="27"/>
    </row>
    <row r="5" spans="1:10" s="16" customFormat="1" ht="14.1" customHeight="1" x14ac:dyDescent="0.2">
      <c r="A5" s="32" t="s">
        <v>11</v>
      </c>
      <c r="B5" s="33"/>
      <c r="C5" s="33"/>
      <c r="D5" s="34"/>
      <c r="E5" s="34"/>
      <c r="F5" s="34"/>
      <c r="G5" s="35"/>
      <c r="H5" s="35"/>
      <c r="I5" s="36"/>
      <c r="J5" s="37"/>
    </row>
    <row r="6" spans="1:10" s="16" customFormat="1" ht="14.1" customHeight="1" x14ac:dyDescent="0.2">
      <c r="A6" s="55" t="s">
        <v>54</v>
      </c>
      <c r="B6" s="51"/>
      <c r="C6" s="51"/>
      <c r="D6" s="52"/>
      <c r="E6" s="52"/>
      <c r="F6" s="52"/>
      <c r="G6" s="53"/>
      <c r="H6" s="53"/>
      <c r="I6" s="54"/>
      <c r="J6" s="9"/>
    </row>
    <row r="7" spans="1:10" ht="14.1" customHeight="1" x14ac:dyDescent="0.2">
      <c r="A7" s="1" t="s">
        <v>12</v>
      </c>
      <c r="B7" s="2">
        <v>3412</v>
      </c>
      <c r="C7" s="2">
        <v>5222</v>
      </c>
      <c r="D7" s="3" t="s">
        <v>62</v>
      </c>
      <c r="E7" s="3" t="s">
        <v>13</v>
      </c>
      <c r="F7" s="3" t="s">
        <v>14</v>
      </c>
      <c r="G7" s="4">
        <v>300000</v>
      </c>
      <c r="H7" s="4">
        <v>72899</v>
      </c>
      <c r="I7" s="5">
        <v>227101</v>
      </c>
      <c r="J7" s="27" t="s">
        <v>38</v>
      </c>
    </row>
    <row r="8" spans="1:10" ht="14.1" customHeight="1" x14ac:dyDescent="0.2">
      <c r="A8" s="6" t="s">
        <v>15</v>
      </c>
      <c r="B8" s="2">
        <v>3412</v>
      </c>
      <c r="C8" s="2">
        <v>5213</v>
      </c>
      <c r="D8" s="3" t="s">
        <v>62</v>
      </c>
      <c r="E8" s="3" t="s">
        <v>13</v>
      </c>
      <c r="F8" s="3" t="s">
        <v>14</v>
      </c>
      <c r="G8" s="4">
        <v>4500000</v>
      </c>
      <c r="H8" s="4">
        <v>3741444</v>
      </c>
      <c r="I8" s="5">
        <v>758556</v>
      </c>
      <c r="J8" s="27" t="s">
        <v>39</v>
      </c>
    </row>
    <row r="9" spans="1:10" ht="14.1" customHeight="1" x14ac:dyDescent="0.2">
      <c r="A9" s="6" t="s">
        <v>16</v>
      </c>
      <c r="B9" s="2">
        <v>3412</v>
      </c>
      <c r="C9" s="2">
        <v>5213</v>
      </c>
      <c r="D9" s="3" t="s">
        <v>62</v>
      </c>
      <c r="E9" s="3" t="s">
        <v>13</v>
      </c>
      <c r="F9" s="3" t="s">
        <v>17</v>
      </c>
      <c r="G9" s="4">
        <v>2140000</v>
      </c>
      <c r="H9" s="4">
        <v>1759252</v>
      </c>
      <c r="I9" s="5">
        <v>380748</v>
      </c>
      <c r="J9" s="27" t="s">
        <v>40</v>
      </c>
    </row>
    <row r="10" spans="1:10" ht="14.1" customHeight="1" x14ac:dyDescent="0.2">
      <c r="A10" s="6" t="s">
        <v>18</v>
      </c>
      <c r="B10" s="2">
        <v>3312</v>
      </c>
      <c r="C10" s="2">
        <v>5339</v>
      </c>
      <c r="D10" s="3" t="s">
        <v>62</v>
      </c>
      <c r="E10" s="3" t="s">
        <v>13</v>
      </c>
      <c r="F10" s="3" t="s">
        <v>19</v>
      </c>
      <c r="G10" s="4">
        <v>45000</v>
      </c>
      <c r="H10" s="4">
        <v>250000</v>
      </c>
      <c r="I10" s="5">
        <v>200000</v>
      </c>
      <c r="J10" s="27" t="s">
        <v>41</v>
      </c>
    </row>
    <row r="11" spans="1:10" ht="14.1" customHeight="1" x14ac:dyDescent="0.2">
      <c r="A11" s="6" t="s">
        <v>20</v>
      </c>
      <c r="B11" s="2">
        <v>3419</v>
      </c>
      <c r="C11" s="2">
        <v>5222</v>
      </c>
      <c r="D11" s="3" t="s">
        <v>62</v>
      </c>
      <c r="E11" s="3" t="s">
        <v>13</v>
      </c>
      <c r="F11" s="3" t="s">
        <v>21</v>
      </c>
      <c r="G11" s="4">
        <v>100000</v>
      </c>
      <c r="H11" s="4">
        <v>0</v>
      </c>
      <c r="I11" s="5">
        <v>100000</v>
      </c>
      <c r="J11" s="27" t="s">
        <v>42</v>
      </c>
    </row>
    <row r="12" spans="1:10" ht="14.1" customHeight="1" x14ac:dyDescent="0.2">
      <c r="A12" s="7" t="s">
        <v>22</v>
      </c>
      <c r="B12" s="2">
        <v>3900</v>
      </c>
      <c r="C12" s="2">
        <v>5222</v>
      </c>
      <c r="D12" s="3" t="s">
        <v>62</v>
      </c>
      <c r="E12" s="3" t="s">
        <v>13</v>
      </c>
      <c r="F12" s="3" t="s">
        <v>23</v>
      </c>
      <c r="G12" s="4">
        <v>30000</v>
      </c>
      <c r="H12" s="4">
        <v>0</v>
      </c>
      <c r="I12" s="5">
        <v>30000</v>
      </c>
      <c r="J12" s="27" t="s">
        <v>43</v>
      </c>
    </row>
    <row r="13" spans="1:10" ht="14.1" customHeight="1" x14ac:dyDescent="0.2">
      <c r="A13" s="6" t="s">
        <v>24</v>
      </c>
      <c r="B13" s="9">
        <v>4329</v>
      </c>
      <c r="C13" s="9">
        <v>5213</v>
      </c>
      <c r="D13" s="3" t="s">
        <v>62</v>
      </c>
      <c r="E13" s="3" t="s">
        <v>13</v>
      </c>
      <c r="F13" s="8" t="s">
        <v>25</v>
      </c>
      <c r="G13" s="4">
        <v>10000</v>
      </c>
      <c r="H13" s="4">
        <v>0</v>
      </c>
      <c r="I13" s="5">
        <v>10000</v>
      </c>
      <c r="J13" s="27" t="s">
        <v>44</v>
      </c>
    </row>
    <row r="14" spans="1:10" ht="14.1" customHeight="1" x14ac:dyDescent="0.2">
      <c r="A14" s="6" t="s">
        <v>26</v>
      </c>
      <c r="B14" s="2">
        <v>3419</v>
      </c>
      <c r="C14" s="2">
        <v>5222</v>
      </c>
      <c r="D14" s="3" t="s">
        <v>62</v>
      </c>
      <c r="E14" s="3" t="s">
        <v>13</v>
      </c>
      <c r="F14" s="3" t="s">
        <v>27</v>
      </c>
      <c r="G14" s="4">
        <v>14000</v>
      </c>
      <c r="H14" s="4">
        <v>0</v>
      </c>
      <c r="I14" s="5">
        <v>14000</v>
      </c>
      <c r="J14" s="27" t="s">
        <v>45</v>
      </c>
    </row>
    <row r="15" spans="1:10" ht="14.1" customHeight="1" x14ac:dyDescent="0.2">
      <c r="A15" s="6" t="s">
        <v>28</v>
      </c>
      <c r="B15" s="2">
        <v>3419</v>
      </c>
      <c r="C15" s="2">
        <v>5222</v>
      </c>
      <c r="D15" s="3" t="s">
        <v>62</v>
      </c>
      <c r="E15" s="3" t="s">
        <v>13</v>
      </c>
      <c r="F15" s="3" t="s">
        <v>29</v>
      </c>
      <c r="G15" s="4">
        <v>80000</v>
      </c>
      <c r="H15" s="4">
        <v>40000</v>
      </c>
      <c r="I15" s="5">
        <v>40000</v>
      </c>
      <c r="J15" s="27" t="s">
        <v>46</v>
      </c>
    </row>
    <row r="16" spans="1:10" ht="14.1" customHeight="1" x14ac:dyDescent="0.2">
      <c r="A16" s="6" t="s">
        <v>30</v>
      </c>
      <c r="B16" s="2">
        <v>3412</v>
      </c>
      <c r="C16" s="2">
        <v>5213</v>
      </c>
      <c r="D16" s="3" t="s">
        <v>62</v>
      </c>
      <c r="E16" s="3" t="s">
        <v>13</v>
      </c>
      <c r="F16" s="3" t="s">
        <v>31</v>
      </c>
      <c r="G16" s="4">
        <v>7500000</v>
      </c>
      <c r="H16" s="4">
        <v>6029212</v>
      </c>
      <c r="I16" s="5">
        <v>1470788</v>
      </c>
      <c r="J16" s="27" t="s">
        <v>47</v>
      </c>
    </row>
    <row r="17" spans="1:10" ht="14.1" customHeight="1" x14ac:dyDescent="0.2">
      <c r="A17" s="10" t="s">
        <v>32</v>
      </c>
      <c r="B17" s="9">
        <v>3900</v>
      </c>
      <c r="C17" s="9">
        <v>5222</v>
      </c>
      <c r="D17" s="3" t="s">
        <v>62</v>
      </c>
      <c r="E17" s="3" t="s">
        <v>13</v>
      </c>
      <c r="F17" s="8" t="s">
        <v>33</v>
      </c>
      <c r="G17" s="4">
        <v>50000</v>
      </c>
      <c r="H17" s="4">
        <v>30000</v>
      </c>
      <c r="I17" s="5">
        <v>20000</v>
      </c>
      <c r="J17" s="27" t="s">
        <v>48</v>
      </c>
    </row>
    <row r="18" spans="1:10" ht="14.1" customHeight="1" x14ac:dyDescent="0.2">
      <c r="A18" s="11" t="s">
        <v>34</v>
      </c>
      <c r="B18" s="9">
        <v>3419</v>
      </c>
      <c r="C18" s="9">
        <v>6322</v>
      </c>
      <c r="D18" s="3" t="s">
        <v>62</v>
      </c>
      <c r="E18" s="3" t="s">
        <v>13</v>
      </c>
      <c r="F18" s="8" t="s">
        <v>35</v>
      </c>
      <c r="G18" s="4">
        <v>28714840</v>
      </c>
      <c r="H18" s="4">
        <v>2895382.18</v>
      </c>
      <c r="I18" s="5">
        <v>25819457.82</v>
      </c>
      <c r="J18" s="27" t="s">
        <v>49</v>
      </c>
    </row>
    <row r="19" spans="1:10" ht="14.1" customHeight="1" x14ac:dyDescent="0.2">
      <c r="A19" s="60" t="s">
        <v>64</v>
      </c>
      <c r="B19" s="9"/>
      <c r="C19" s="9"/>
      <c r="D19" s="3"/>
      <c r="E19" s="3"/>
      <c r="F19" s="8"/>
      <c r="G19" s="4"/>
      <c r="H19" s="4"/>
      <c r="I19" s="5"/>
      <c r="J19" s="29"/>
    </row>
    <row r="20" spans="1:10" ht="14.1" customHeight="1" x14ac:dyDescent="0.2">
      <c r="A20" s="6" t="s">
        <v>36</v>
      </c>
      <c r="B20" s="9">
        <v>6171</v>
      </c>
      <c r="C20" s="9">
        <v>5169</v>
      </c>
      <c r="D20" s="3" t="s">
        <v>62</v>
      </c>
      <c r="E20" s="3" t="s">
        <v>13</v>
      </c>
      <c r="F20" s="8" t="s">
        <v>37</v>
      </c>
      <c r="G20" s="4">
        <v>292820</v>
      </c>
      <c r="H20" s="4">
        <v>0</v>
      </c>
      <c r="I20" s="5">
        <v>292820</v>
      </c>
      <c r="J20" s="27" t="s">
        <v>50</v>
      </c>
    </row>
    <row r="21" spans="1:10" ht="14.1" customHeight="1" x14ac:dyDescent="0.2">
      <c r="A21" s="353" t="s">
        <v>297</v>
      </c>
      <c r="B21" s="354">
        <v>6402</v>
      </c>
      <c r="C21" s="354">
        <v>5364</v>
      </c>
      <c r="D21" s="306" t="s">
        <v>52</v>
      </c>
      <c r="E21" s="306" t="s">
        <v>13</v>
      </c>
      <c r="F21" s="306" t="s">
        <v>55</v>
      </c>
      <c r="G21" s="355">
        <v>1726000</v>
      </c>
      <c r="H21" s="355">
        <v>1619295.84</v>
      </c>
      <c r="I21" s="356">
        <v>106704.16</v>
      </c>
      <c r="J21" s="357" t="s">
        <v>56</v>
      </c>
    </row>
    <row r="22" spans="1:10" ht="14.1" customHeight="1" x14ac:dyDescent="0.2">
      <c r="A22" s="362" t="s">
        <v>298</v>
      </c>
      <c r="B22" s="363">
        <v>6402</v>
      </c>
      <c r="C22" s="363">
        <v>5364</v>
      </c>
      <c r="D22" s="305" t="s">
        <v>53</v>
      </c>
      <c r="E22" s="305" t="s">
        <v>13</v>
      </c>
      <c r="F22" s="305" t="s">
        <v>55</v>
      </c>
      <c r="G22" s="364">
        <v>11692600</v>
      </c>
      <c r="H22" s="364">
        <v>11350778.779999999</v>
      </c>
      <c r="I22" s="365">
        <v>341821.22</v>
      </c>
      <c r="J22" s="366" t="s">
        <v>56</v>
      </c>
    </row>
    <row r="23" spans="1:10" ht="14.1" customHeight="1" x14ac:dyDescent="0.2">
      <c r="A23" s="60" t="s">
        <v>57</v>
      </c>
      <c r="B23" s="2"/>
      <c r="C23" s="2"/>
      <c r="D23" s="3"/>
      <c r="E23" s="3"/>
      <c r="F23" s="3"/>
      <c r="G23" s="4"/>
      <c r="H23" s="4"/>
      <c r="I23" s="5"/>
      <c r="J23" s="27"/>
    </row>
    <row r="24" spans="1:10" ht="14.1" customHeight="1" x14ac:dyDescent="0.2">
      <c r="A24" s="56" t="s">
        <v>58</v>
      </c>
      <c r="B24" s="57">
        <v>2219</v>
      </c>
      <c r="C24" s="57">
        <v>2111</v>
      </c>
      <c r="D24" s="58" t="s">
        <v>62</v>
      </c>
      <c r="E24" s="58" t="s">
        <v>59</v>
      </c>
      <c r="F24" s="58" t="s">
        <v>60</v>
      </c>
      <c r="G24" s="59">
        <v>6000000</v>
      </c>
      <c r="H24" s="59">
        <v>7192750</v>
      </c>
      <c r="I24" s="5"/>
      <c r="J24" s="27"/>
    </row>
    <row r="25" spans="1:10" ht="14.1" customHeight="1" x14ac:dyDescent="0.2">
      <c r="A25" s="7" t="s">
        <v>61</v>
      </c>
      <c r="B25" s="9">
        <v>6409</v>
      </c>
      <c r="C25" s="9">
        <v>5901</v>
      </c>
      <c r="D25" s="8" t="s">
        <v>62</v>
      </c>
      <c r="E25" s="8" t="s">
        <v>13</v>
      </c>
      <c r="F25" s="8" t="s">
        <v>51</v>
      </c>
      <c r="G25" s="4"/>
      <c r="H25" s="4"/>
      <c r="I25" s="5">
        <v>596375</v>
      </c>
      <c r="J25" s="29">
        <v>20079900121</v>
      </c>
    </row>
    <row r="26" spans="1:10" ht="14.1" customHeight="1" thickBot="1" x14ac:dyDescent="0.25">
      <c r="A26" s="309"/>
      <c r="B26" s="310"/>
      <c r="C26" s="310"/>
      <c r="D26" s="311"/>
      <c r="E26" s="311"/>
      <c r="F26" s="311"/>
      <c r="G26" s="293"/>
      <c r="H26" s="293"/>
      <c r="I26" s="312"/>
      <c r="J26" s="313"/>
    </row>
    <row r="27" spans="1:10" ht="14.25" customHeight="1" thickTop="1" thickBot="1" x14ac:dyDescent="0.25">
      <c r="A27" s="38" t="s">
        <v>5</v>
      </c>
      <c r="B27" s="39"/>
      <c r="C27" s="39"/>
      <c r="D27" s="40"/>
      <c r="E27" s="40"/>
      <c r="F27" s="40"/>
      <c r="G27" s="41"/>
      <c r="H27" s="41"/>
      <c r="I27" s="42">
        <f>SUM(I7:I26)</f>
        <v>30408371.199999999</v>
      </c>
      <c r="J27" s="39"/>
    </row>
    <row r="28" spans="1:10" ht="6" customHeight="1" thickTop="1" x14ac:dyDescent="0.2">
      <c r="A28" s="245"/>
      <c r="B28" s="13"/>
      <c r="C28" s="13"/>
      <c r="D28" s="13"/>
      <c r="E28" s="13"/>
      <c r="F28" s="13"/>
      <c r="G28" s="14"/>
      <c r="H28" s="14"/>
      <c r="I28" s="15"/>
      <c r="J28" s="246"/>
    </row>
    <row r="29" spans="1:10" s="16" customFormat="1" ht="14.1" customHeight="1" x14ac:dyDescent="0.2">
      <c r="A29" s="32" t="s">
        <v>65</v>
      </c>
      <c r="B29" s="33"/>
      <c r="C29" s="33"/>
      <c r="D29" s="34"/>
      <c r="E29" s="34"/>
      <c r="F29" s="34"/>
      <c r="G29" s="35"/>
      <c r="H29" s="35"/>
      <c r="I29" s="36"/>
      <c r="J29" s="37"/>
    </row>
    <row r="30" spans="1:10" ht="14.1" customHeight="1" x14ac:dyDescent="0.2">
      <c r="A30" s="1" t="s">
        <v>66</v>
      </c>
      <c r="B30" s="2">
        <v>3119</v>
      </c>
      <c r="C30" s="2">
        <v>5167</v>
      </c>
      <c r="D30" s="3" t="s">
        <v>62</v>
      </c>
      <c r="E30" s="3" t="s">
        <v>89</v>
      </c>
      <c r="F30" s="3" t="s">
        <v>67</v>
      </c>
      <c r="G30" s="4">
        <v>40500</v>
      </c>
      <c r="H30" s="4">
        <v>0</v>
      </c>
      <c r="I30" s="5">
        <v>40500</v>
      </c>
      <c r="J30" s="27" t="s">
        <v>68</v>
      </c>
    </row>
    <row r="31" spans="1:10" ht="34.5" customHeight="1" x14ac:dyDescent="0.2">
      <c r="A31" s="12" t="s">
        <v>69</v>
      </c>
      <c r="B31" s="2">
        <v>3119</v>
      </c>
      <c r="C31" s="2">
        <v>5169</v>
      </c>
      <c r="D31" s="3" t="s">
        <v>62</v>
      </c>
      <c r="E31" s="3" t="s">
        <v>89</v>
      </c>
      <c r="F31" s="3" t="s">
        <v>67</v>
      </c>
      <c r="G31" s="4">
        <v>340199</v>
      </c>
      <c r="H31" s="4">
        <v>330199</v>
      </c>
      <c r="I31" s="5">
        <v>10000</v>
      </c>
      <c r="J31" s="28" t="s">
        <v>70</v>
      </c>
    </row>
    <row r="32" spans="1:10" ht="14.1" customHeight="1" x14ac:dyDescent="0.2">
      <c r="A32" s="62" t="s">
        <v>71</v>
      </c>
      <c r="B32" s="2">
        <v>3792</v>
      </c>
      <c r="C32" s="2">
        <v>5139</v>
      </c>
      <c r="D32" s="3" t="s">
        <v>62</v>
      </c>
      <c r="E32" s="3" t="s">
        <v>89</v>
      </c>
      <c r="F32" s="3" t="s">
        <v>72</v>
      </c>
      <c r="G32" s="4">
        <v>8131</v>
      </c>
      <c r="H32" s="4">
        <v>2421</v>
      </c>
      <c r="I32" s="5">
        <v>5710</v>
      </c>
      <c r="J32" s="44" t="s">
        <v>73</v>
      </c>
    </row>
    <row r="33" spans="1:10" ht="14.1" customHeight="1" x14ac:dyDescent="0.2">
      <c r="A33" s="62" t="s">
        <v>74</v>
      </c>
      <c r="B33" s="63">
        <v>3792</v>
      </c>
      <c r="C33" s="2">
        <v>5137</v>
      </c>
      <c r="D33" s="3" t="s">
        <v>62</v>
      </c>
      <c r="E33" s="3" t="s">
        <v>89</v>
      </c>
      <c r="F33" s="3" t="s">
        <v>75</v>
      </c>
      <c r="G33" s="4">
        <v>7221</v>
      </c>
      <c r="H33" s="4">
        <v>0</v>
      </c>
      <c r="I33" s="64">
        <v>7221</v>
      </c>
      <c r="J33" s="44" t="s">
        <v>76</v>
      </c>
    </row>
    <row r="34" spans="1:10" ht="14.1" customHeight="1" x14ac:dyDescent="0.2">
      <c r="A34" s="1"/>
      <c r="B34" s="63">
        <v>3792</v>
      </c>
      <c r="C34" s="2">
        <v>5137</v>
      </c>
      <c r="D34" s="3" t="s">
        <v>62</v>
      </c>
      <c r="E34" s="3" t="s">
        <v>89</v>
      </c>
      <c r="F34" s="3" t="s">
        <v>77</v>
      </c>
      <c r="G34" s="4">
        <v>7154</v>
      </c>
      <c r="H34" s="4">
        <v>0</v>
      </c>
      <c r="I34" s="64">
        <v>7154</v>
      </c>
      <c r="J34" s="44" t="s">
        <v>76</v>
      </c>
    </row>
    <row r="35" spans="1:10" ht="14.1" customHeight="1" x14ac:dyDescent="0.2">
      <c r="A35" s="1" t="s">
        <v>78</v>
      </c>
      <c r="B35" s="63">
        <v>3111</v>
      </c>
      <c r="C35" s="2">
        <v>5331</v>
      </c>
      <c r="D35" s="3" t="s">
        <v>62</v>
      </c>
      <c r="E35" s="3" t="s">
        <v>89</v>
      </c>
      <c r="F35" s="3" t="s">
        <v>77</v>
      </c>
      <c r="G35" s="4">
        <v>3000</v>
      </c>
      <c r="H35" s="4">
        <v>0</v>
      </c>
      <c r="I35" s="64">
        <v>3000</v>
      </c>
      <c r="J35" s="65" t="s">
        <v>79</v>
      </c>
    </row>
    <row r="36" spans="1:10" ht="14.1" customHeight="1" x14ac:dyDescent="0.2">
      <c r="A36" s="1" t="s">
        <v>80</v>
      </c>
      <c r="B36" s="63">
        <v>3111</v>
      </c>
      <c r="C36" s="2">
        <v>5331</v>
      </c>
      <c r="D36" s="3" t="s">
        <v>62</v>
      </c>
      <c r="E36" s="3" t="s">
        <v>89</v>
      </c>
      <c r="F36" s="3" t="s">
        <v>77</v>
      </c>
      <c r="G36" s="4">
        <v>1000</v>
      </c>
      <c r="H36" s="4">
        <v>0</v>
      </c>
      <c r="I36" s="64">
        <v>1000</v>
      </c>
      <c r="J36" s="65" t="s">
        <v>79</v>
      </c>
    </row>
    <row r="37" spans="1:10" ht="14.1" customHeight="1" x14ac:dyDescent="0.2">
      <c r="A37" s="66" t="s">
        <v>81</v>
      </c>
      <c r="B37" s="2">
        <v>3113</v>
      </c>
      <c r="C37" s="2">
        <v>5651</v>
      </c>
      <c r="D37" s="3" t="s">
        <v>62</v>
      </c>
      <c r="E37" s="3" t="s">
        <v>89</v>
      </c>
      <c r="F37" s="3" t="s">
        <v>82</v>
      </c>
      <c r="G37" s="4">
        <v>320000</v>
      </c>
      <c r="H37" s="4">
        <v>0</v>
      </c>
      <c r="I37" s="5">
        <v>320000</v>
      </c>
      <c r="J37" s="67" t="s">
        <v>83</v>
      </c>
    </row>
    <row r="38" spans="1:10" ht="14.1" customHeight="1" x14ac:dyDescent="0.2">
      <c r="A38" s="6" t="s">
        <v>84</v>
      </c>
      <c r="B38" s="9">
        <v>3233</v>
      </c>
      <c r="C38" s="9">
        <v>5651</v>
      </c>
      <c r="D38" s="3" t="s">
        <v>62</v>
      </c>
      <c r="E38" s="3" t="s">
        <v>89</v>
      </c>
      <c r="F38" s="3" t="s">
        <v>82</v>
      </c>
      <c r="G38" s="4">
        <v>310000</v>
      </c>
      <c r="H38" s="4">
        <v>0</v>
      </c>
      <c r="I38" s="5">
        <v>310000</v>
      </c>
      <c r="J38" s="68" t="s">
        <v>85</v>
      </c>
    </row>
    <row r="39" spans="1:10" ht="14.1" customHeight="1" x14ac:dyDescent="0.2">
      <c r="A39" s="6" t="s">
        <v>86</v>
      </c>
      <c r="B39" s="2">
        <v>3545</v>
      </c>
      <c r="C39" s="2">
        <v>5223</v>
      </c>
      <c r="D39" s="3" t="s">
        <v>62</v>
      </c>
      <c r="E39" s="3" t="s">
        <v>89</v>
      </c>
      <c r="F39" s="3" t="s">
        <v>87</v>
      </c>
      <c r="G39" s="4">
        <v>5000</v>
      </c>
      <c r="H39" s="4">
        <v>0</v>
      </c>
      <c r="I39" s="5">
        <v>5000</v>
      </c>
      <c r="J39" s="68" t="s">
        <v>88</v>
      </c>
    </row>
    <row r="40" spans="1:10" ht="14.1" customHeight="1" thickBot="1" x14ac:dyDescent="0.25">
      <c r="A40" s="314"/>
      <c r="B40" s="315"/>
      <c r="C40" s="315"/>
      <c r="D40" s="297"/>
      <c r="E40" s="297"/>
      <c r="F40" s="297"/>
      <c r="G40" s="293"/>
      <c r="H40" s="293"/>
      <c r="I40" s="312"/>
      <c r="J40" s="316"/>
    </row>
    <row r="41" spans="1:10" s="16" customFormat="1" ht="14.1" customHeight="1" thickTop="1" thickBot="1" x14ac:dyDescent="0.25">
      <c r="A41" s="38" t="s">
        <v>5</v>
      </c>
      <c r="B41" s="39"/>
      <c r="C41" s="39"/>
      <c r="D41" s="40"/>
      <c r="E41" s="40"/>
      <c r="F41" s="40"/>
      <c r="G41" s="41"/>
      <c r="H41" s="41"/>
      <c r="I41" s="42">
        <f>SUM(I30:I40)</f>
        <v>709585</v>
      </c>
      <c r="J41" s="39"/>
    </row>
    <row r="42" spans="1:10" ht="6" customHeight="1" thickTop="1" x14ac:dyDescent="0.2">
      <c r="A42" s="247"/>
      <c r="B42" s="248"/>
      <c r="C42" s="248"/>
      <c r="D42" s="249"/>
      <c r="E42" s="249"/>
      <c r="F42" s="249"/>
      <c r="G42" s="250"/>
      <c r="H42" s="250"/>
      <c r="I42" s="251"/>
      <c r="J42" s="246"/>
    </row>
    <row r="43" spans="1:10" s="16" customFormat="1" ht="14.1" customHeight="1" x14ac:dyDescent="0.2">
      <c r="A43" s="32" t="s">
        <v>90</v>
      </c>
      <c r="B43" s="33"/>
      <c r="C43" s="33"/>
      <c r="D43" s="34"/>
      <c r="E43" s="34"/>
      <c r="F43" s="34"/>
      <c r="G43" s="35"/>
      <c r="H43" s="35"/>
      <c r="I43" s="36"/>
      <c r="J43" s="37"/>
    </row>
    <row r="44" spans="1:10" s="16" customFormat="1" ht="14.1" customHeight="1" x14ac:dyDescent="0.2">
      <c r="A44" s="69" t="s">
        <v>91</v>
      </c>
      <c r="B44" s="70">
        <v>4376</v>
      </c>
      <c r="C44" s="70">
        <v>5222</v>
      </c>
      <c r="D44" s="71" t="s">
        <v>62</v>
      </c>
      <c r="E44" s="71" t="s">
        <v>92</v>
      </c>
      <c r="F44" s="71" t="s">
        <v>93</v>
      </c>
      <c r="G44" s="72">
        <v>157500</v>
      </c>
      <c r="H44" s="72">
        <v>157000</v>
      </c>
      <c r="I44" s="73">
        <v>500</v>
      </c>
      <c r="J44" s="74" t="s">
        <v>94</v>
      </c>
    </row>
    <row r="45" spans="1:10" ht="14.1" customHeight="1" x14ac:dyDescent="0.2">
      <c r="A45" s="75" t="s">
        <v>95</v>
      </c>
      <c r="B45" s="70">
        <v>4329</v>
      </c>
      <c r="C45" s="76">
        <v>5178</v>
      </c>
      <c r="D45" s="71" t="s">
        <v>62</v>
      </c>
      <c r="E45" s="71" t="s">
        <v>92</v>
      </c>
      <c r="F45" s="71" t="s">
        <v>96</v>
      </c>
      <c r="G45" s="72">
        <v>750000</v>
      </c>
      <c r="H45" s="72">
        <v>413611</v>
      </c>
      <c r="I45" s="73">
        <v>10627</v>
      </c>
      <c r="J45" s="70" t="s">
        <v>97</v>
      </c>
    </row>
    <row r="46" spans="1:10" ht="14.1" customHeight="1" x14ac:dyDescent="0.2">
      <c r="A46" s="367" t="s">
        <v>98</v>
      </c>
      <c r="B46" s="368">
        <v>4342</v>
      </c>
      <c r="C46" s="368">
        <v>5011</v>
      </c>
      <c r="D46" s="303" t="s">
        <v>99</v>
      </c>
      <c r="E46" s="303" t="s">
        <v>92</v>
      </c>
      <c r="F46" s="303" t="s">
        <v>100</v>
      </c>
      <c r="G46" s="369">
        <v>242537</v>
      </c>
      <c r="H46" s="369">
        <v>220178</v>
      </c>
      <c r="I46" s="370">
        <v>22359</v>
      </c>
      <c r="J46" s="371" t="s">
        <v>101</v>
      </c>
    </row>
    <row r="47" spans="1:10" ht="14.1" customHeight="1" x14ac:dyDescent="0.2">
      <c r="A47" s="367" t="s">
        <v>98</v>
      </c>
      <c r="B47" s="368">
        <v>4342</v>
      </c>
      <c r="C47" s="368">
        <v>5031</v>
      </c>
      <c r="D47" s="303" t="s">
        <v>99</v>
      </c>
      <c r="E47" s="303" t="s">
        <v>92</v>
      </c>
      <c r="F47" s="303" t="s">
        <v>100</v>
      </c>
      <c r="G47" s="369">
        <v>60635.57</v>
      </c>
      <c r="H47" s="369">
        <v>54796</v>
      </c>
      <c r="I47" s="370">
        <v>5839.57</v>
      </c>
      <c r="J47" s="371" t="s">
        <v>101</v>
      </c>
    </row>
    <row r="48" spans="1:10" ht="14.1" customHeight="1" x14ac:dyDescent="0.2">
      <c r="A48" s="372" t="s">
        <v>98</v>
      </c>
      <c r="B48" s="373">
        <v>4342</v>
      </c>
      <c r="C48" s="373">
        <v>5032</v>
      </c>
      <c r="D48" s="304" t="s">
        <v>99</v>
      </c>
      <c r="E48" s="304" t="s">
        <v>92</v>
      </c>
      <c r="F48" s="304" t="s">
        <v>100</v>
      </c>
      <c r="G48" s="374">
        <v>21828.43</v>
      </c>
      <c r="H48" s="374">
        <v>19815</v>
      </c>
      <c r="I48" s="375">
        <v>2013.43</v>
      </c>
      <c r="J48" s="376" t="s">
        <v>101</v>
      </c>
    </row>
    <row r="49" spans="1:10" ht="14.1" customHeight="1" thickBot="1" x14ac:dyDescent="0.25">
      <c r="A49" s="334"/>
      <c r="B49" s="335"/>
      <c r="C49" s="335"/>
      <c r="D49" s="320"/>
      <c r="E49" s="320"/>
      <c r="F49" s="320"/>
      <c r="G49" s="336"/>
      <c r="H49" s="336"/>
      <c r="I49" s="324"/>
      <c r="J49" s="321"/>
    </row>
    <row r="50" spans="1:10" ht="14.1" customHeight="1" thickTop="1" thickBot="1" x14ac:dyDescent="0.25">
      <c r="A50" s="38" t="s">
        <v>5</v>
      </c>
      <c r="B50" s="39"/>
      <c r="C50" s="39"/>
      <c r="D50" s="40"/>
      <c r="E50" s="40"/>
      <c r="F50" s="40"/>
      <c r="G50" s="41"/>
      <c r="H50" s="41"/>
      <c r="I50" s="42">
        <f>SUM(I44:I49)</f>
        <v>41339</v>
      </c>
      <c r="J50" s="39"/>
    </row>
    <row r="51" spans="1:10" ht="6" customHeight="1" thickTop="1" x14ac:dyDescent="0.2">
      <c r="A51" s="247"/>
      <c r="B51" s="248"/>
      <c r="C51" s="248"/>
      <c r="D51" s="249"/>
      <c r="E51" s="249"/>
      <c r="F51" s="249"/>
      <c r="G51" s="250"/>
      <c r="H51" s="250"/>
      <c r="I51" s="251"/>
      <c r="J51" s="246"/>
    </row>
    <row r="52" spans="1:10" s="16" customFormat="1" ht="14.1" customHeight="1" x14ac:dyDescent="0.2">
      <c r="A52" s="32" t="s">
        <v>102</v>
      </c>
      <c r="B52" s="33"/>
      <c r="C52" s="33"/>
      <c r="D52" s="34"/>
      <c r="E52" s="34"/>
      <c r="F52" s="34"/>
      <c r="G52" s="35"/>
      <c r="H52" s="35"/>
      <c r="I52" s="36"/>
      <c r="J52" s="37"/>
    </row>
    <row r="53" spans="1:10" s="16" customFormat="1" ht="14.1" customHeight="1" x14ac:dyDescent="0.2">
      <c r="A53" s="61" t="s">
        <v>103</v>
      </c>
      <c r="B53" s="33"/>
      <c r="C53" s="33"/>
      <c r="D53" s="34"/>
      <c r="E53" s="34"/>
      <c r="F53" s="34"/>
      <c r="G53" s="35"/>
      <c r="H53" s="35"/>
      <c r="I53" s="36"/>
      <c r="J53" s="37"/>
    </row>
    <row r="54" spans="1:10" ht="14.1" customHeight="1" x14ac:dyDescent="0.2">
      <c r="A54" s="1" t="s">
        <v>104</v>
      </c>
      <c r="B54" s="2">
        <v>2321</v>
      </c>
      <c r="C54" s="2">
        <v>5171</v>
      </c>
      <c r="D54" s="3" t="s">
        <v>62</v>
      </c>
      <c r="E54" s="3" t="s">
        <v>59</v>
      </c>
      <c r="F54" s="3" t="s">
        <v>55</v>
      </c>
      <c r="G54" s="4">
        <v>128083</v>
      </c>
      <c r="H54" s="4">
        <v>67583</v>
      </c>
      <c r="I54" s="5">
        <v>60500</v>
      </c>
      <c r="J54" s="27" t="s">
        <v>105</v>
      </c>
    </row>
    <row r="55" spans="1:10" ht="14.1" customHeight="1" x14ac:dyDescent="0.2">
      <c r="A55" s="6" t="s">
        <v>106</v>
      </c>
      <c r="B55" s="2">
        <v>3745</v>
      </c>
      <c r="C55" s="2">
        <v>5169</v>
      </c>
      <c r="D55" s="3" t="s">
        <v>62</v>
      </c>
      <c r="E55" s="3" t="s">
        <v>59</v>
      </c>
      <c r="F55" s="3" t="s">
        <v>107</v>
      </c>
      <c r="G55" s="4">
        <v>42760</v>
      </c>
      <c r="H55" s="4">
        <v>30660</v>
      </c>
      <c r="I55" s="5">
        <v>12100</v>
      </c>
      <c r="J55" s="252" t="s">
        <v>108</v>
      </c>
    </row>
    <row r="56" spans="1:10" ht="23.25" customHeight="1" x14ac:dyDescent="0.2">
      <c r="A56" s="6" t="s">
        <v>109</v>
      </c>
      <c r="B56" s="2">
        <v>2321</v>
      </c>
      <c r="C56" s="2">
        <v>6121</v>
      </c>
      <c r="D56" s="3" t="s">
        <v>62</v>
      </c>
      <c r="E56" s="3" t="s">
        <v>59</v>
      </c>
      <c r="F56" s="3" t="s">
        <v>55</v>
      </c>
      <c r="G56" s="4">
        <v>734868</v>
      </c>
      <c r="H56" s="4">
        <v>0</v>
      </c>
      <c r="I56" s="5">
        <v>734868</v>
      </c>
      <c r="J56" s="77" t="s">
        <v>110</v>
      </c>
    </row>
    <row r="57" spans="1:10" ht="34.5" customHeight="1" x14ac:dyDescent="0.2">
      <c r="A57" s="6" t="s">
        <v>111</v>
      </c>
      <c r="B57" s="2">
        <v>2339</v>
      </c>
      <c r="C57" s="2">
        <v>5171</v>
      </c>
      <c r="D57" s="3" t="s">
        <v>62</v>
      </c>
      <c r="E57" s="3" t="s">
        <v>59</v>
      </c>
      <c r="F57" s="3" t="s">
        <v>55</v>
      </c>
      <c r="G57" s="4">
        <v>400000</v>
      </c>
      <c r="H57" s="4">
        <v>0</v>
      </c>
      <c r="I57" s="5">
        <v>400000</v>
      </c>
      <c r="J57" s="78" t="s">
        <v>112</v>
      </c>
    </row>
    <row r="58" spans="1:10" ht="14.1" customHeight="1" x14ac:dyDescent="0.2">
      <c r="A58" s="6" t="s">
        <v>113</v>
      </c>
      <c r="B58" s="2">
        <v>2219</v>
      </c>
      <c r="C58" s="2">
        <v>6121</v>
      </c>
      <c r="D58" s="3" t="s">
        <v>62</v>
      </c>
      <c r="E58" s="3" t="s">
        <v>59</v>
      </c>
      <c r="F58" s="3" t="s">
        <v>55</v>
      </c>
      <c r="G58" s="4">
        <v>162642.15</v>
      </c>
      <c r="H58" s="4">
        <v>51560.42</v>
      </c>
      <c r="I58" s="5">
        <v>111081.73</v>
      </c>
      <c r="J58" s="27" t="s">
        <v>114</v>
      </c>
    </row>
    <row r="59" spans="1:10" ht="14.1" customHeight="1" x14ac:dyDescent="0.2">
      <c r="A59" s="6" t="s">
        <v>115</v>
      </c>
      <c r="B59" s="9">
        <v>3639</v>
      </c>
      <c r="C59" s="9">
        <v>5122</v>
      </c>
      <c r="D59" s="3" t="s">
        <v>62</v>
      </c>
      <c r="E59" s="8" t="s">
        <v>59</v>
      </c>
      <c r="F59" s="3" t="s">
        <v>55</v>
      </c>
      <c r="G59" s="421">
        <v>183091</v>
      </c>
      <c r="H59" s="421">
        <v>22070</v>
      </c>
      <c r="I59" s="5">
        <v>828</v>
      </c>
      <c r="J59" s="29" t="s">
        <v>116</v>
      </c>
    </row>
    <row r="60" spans="1:10" ht="14.1" customHeight="1" x14ac:dyDescent="0.2">
      <c r="A60" s="6" t="s">
        <v>115</v>
      </c>
      <c r="B60" s="2">
        <v>3639</v>
      </c>
      <c r="C60" s="2">
        <v>5122</v>
      </c>
      <c r="D60" s="3" t="s">
        <v>62</v>
      </c>
      <c r="E60" s="3" t="s">
        <v>59</v>
      </c>
      <c r="F60" s="3" t="s">
        <v>55</v>
      </c>
      <c r="G60" s="422"/>
      <c r="H60" s="422"/>
      <c r="I60" s="5">
        <v>552</v>
      </c>
      <c r="J60" s="28" t="s">
        <v>117</v>
      </c>
    </row>
    <row r="61" spans="1:10" ht="14.1" customHeight="1" x14ac:dyDescent="0.2">
      <c r="A61" s="6" t="s">
        <v>115</v>
      </c>
      <c r="B61" s="2">
        <v>3639</v>
      </c>
      <c r="C61" s="2">
        <v>5122</v>
      </c>
      <c r="D61" s="3" t="s">
        <v>62</v>
      </c>
      <c r="E61" s="3" t="s">
        <v>59</v>
      </c>
      <c r="F61" s="3" t="s">
        <v>55</v>
      </c>
      <c r="G61" s="422"/>
      <c r="H61" s="422"/>
      <c r="I61" s="5">
        <v>552</v>
      </c>
      <c r="J61" s="29" t="s">
        <v>118</v>
      </c>
    </row>
    <row r="62" spans="1:10" ht="14.1" customHeight="1" x14ac:dyDescent="0.2">
      <c r="A62" s="6" t="s">
        <v>115</v>
      </c>
      <c r="B62" s="2">
        <v>3639</v>
      </c>
      <c r="C62" s="2">
        <v>5122</v>
      </c>
      <c r="D62" s="3" t="s">
        <v>62</v>
      </c>
      <c r="E62" s="3" t="s">
        <v>59</v>
      </c>
      <c r="F62" s="3" t="s">
        <v>55</v>
      </c>
      <c r="G62" s="422"/>
      <c r="H62" s="422"/>
      <c r="I62" s="5">
        <v>552</v>
      </c>
      <c r="J62" s="29" t="s">
        <v>119</v>
      </c>
    </row>
    <row r="63" spans="1:10" ht="14.1" customHeight="1" x14ac:dyDescent="0.2">
      <c r="A63" s="10" t="s">
        <v>120</v>
      </c>
      <c r="B63" s="9">
        <v>3639</v>
      </c>
      <c r="C63" s="9">
        <v>5122</v>
      </c>
      <c r="D63" s="3" t="s">
        <v>62</v>
      </c>
      <c r="E63" s="8" t="s">
        <v>59</v>
      </c>
      <c r="F63" s="3" t="s">
        <v>55</v>
      </c>
      <c r="G63" s="422"/>
      <c r="H63" s="422"/>
      <c r="I63" s="5">
        <v>1210</v>
      </c>
      <c r="J63" s="29" t="s">
        <v>121</v>
      </c>
    </row>
    <row r="64" spans="1:10" ht="14.1" customHeight="1" x14ac:dyDescent="0.2">
      <c r="A64" s="11" t="s">
        <v>122</v>
      </c>
      <c r="B64" s="9">
        <v>3639</v>
      </c>
      <c r="C64" s="9">
        <v>6142</v>
      </c>
      <c r="D64" s="3" t="s">
        <v>62</v>
      </c>
      <c r="E64" s="8" t="s">
        <v>59</v>
      </c>
      <c r="F64" s="3" t="s">
        <v>55</v>
      </c>
      <c r="G64" s="422"/>
      <c r="H64" s="422"/>
      <c r="I64" s="5">
        <v>83006</v>
      </c>
      <c r="J64" s="29" t="s">
        <v>123</v>
      </c>
    </row>
    <row r="65" spans="1:10" ht="14.1" customHeight="1" x14ac:dyDescent="0.2">
      <c r="A65" s="6" t="s">
        <v>124</v>
      </c>
      <c r="B65" s="2">
        <v>3639</v>
      </c>
      <c r="C65" s="2">
        <v>5122</v>
      </c>
      <c r="D65" s="3" t="s">
        <v>62</v>
      </c>
      <c r="E65" s="8" t="s">
        <v>59</v>
      </c>
      <c r="F65" s="3" t="s">
        <v>55</v>
      </c>
      <c r="G65" s="422"/>
      <c r="H65" s="422"/>
      <c r="I65" s="5">
        <v>1210</v>
      </c>
      <c r="J65" s="28" t="s">
        <v>125</v>
      </c>
    </row>
    <row r="66" spans="1:10" ht="14.1" customHeight="1" x14ac:dyDescent="0.2">
      <c r="A66" s="6" t="s">
        <v>126</v>
      </c>
      <c r="B66" s="2">
        <v>3639</v>
      </c>
      <c r="C66" s="2">
        <v>5122</v>
      </c>
      <c r="D66" s="3" t="s">
        <v>62</v>
      </c>
      <c r="E66" s="8" t="s">
        <v>59</v>
      </c>
      <c r="F66" s="3" t="s">
        <v>55</v>
      </c>
      <c r="G66" s="420"/>
      <c r="H66" s="420"/>
      <c r="I66" s="5">
        <v>121</v>
      </c>
      <c r="J66" s="29" t="s">
        <v>127</v>
      </c>
    </row>
    <row r="67" spans="1:10" ht="14.1" customHeight="1" x14ac:dyDescent="0.2">
      <c r="A67" s="11" t="s">
        <v>128</v>
      </c>
      <c r="B67" s="9">
        <v>2321</v>
      </c>
      <c r="C67" s="9">
        <v>5154</v>
      </c>
      <c r="D67" s="3" t="s">
        <v>62</v>
      </c>
      <c r="E67" s="8" t="s">
        <v>59</v>
      </c>
      <c r="F67" s="3" t="s">
        <v>129</v>
      </c>
      <c r="G67" s="421">
        <v>245375</v>
      </c>
      <c r="H67" s="421">
        <v>201580</v>
      </c>
      <c r="I67" s="5">
        <v>5000</v>
      </c>
      <c r="J67" s="29" t="s">
        <v>130</v>
      </c>
    </row>
    <row r="68" spans="1:10" ht="14.1" customHeight="1" x14ac:dyDescent="0.2">
      <c r="A68" s="11" t="s">
        <v>128</v>
      </c>
      <c r="B68" s="9">
        <v>2321</v>
      </c>
      <c r="C68" s="9">
        <v>5154</v>
      </c>
      <c r="D68" s="3" t="s">
        <v>62</v>
      </c>
      <c r="E68" s="8" t="s">
        <v>59</v>
      </c>
      <c r="F68" s="3" t="s">
        <v>129</v>
      </c>
      <c r="G68" s="422"/>
      <c r="H68" s="422"/>
      <c r="I68" s="5">
        <v>5000</v>
      </c>
      <c r="J68" s="29" t="s">
        <v>131</v>
      </c>
    </row>
    <row r="69" spans="1:10" ht="14.1" customHeight="1" x14ac:dyDescent="0.2">
      <c r="A69" s="6" t="s">
        <v>132</v>
      </c>
      <c r="B69" s="9">
        <v>2321</v>
      </c>
      <c r="C69" s="9">
        <v>5154</v>
      </c>
      <c r="D69" s="3" t="s">
        <v>62</v>
      </c>
      <c r="E69" s="8" t="s">
        <v>59</v>
      </c>
      <c r="F69" s="3" t="s">
        <v>129</v>
      </c>
      <c r="G69" s="422"/>
      <c r="H69" s="422"/>
      <c r="I69" s="5">
        <v>5000</v>
      </c>
      <c r="J69" s="29" t="s">
        <v>133</v>
      </c>
    </row>
    <row r="70" spans="1:10" ht="14.1" customHeight="1" x14ac:dyDescent="0.2">
      <c r="A70" s="6" t="s">
        <v>134</v>
      </c>
      <c r="B70" s="9">
        <v>2321</v>
      </c>
      <c r="C70" s="9">
        <v>5154</v>
      </c>
      <c r="D70" s="3" t="s">
        <v>62</v>
      </c>
      <c r="E70" s="8" t="s">
        <v>59</v>
      </c>
      <c r="F70" s="3" t="s">
        <v>135</v>
      </c>
      <c r="G70" s="422"/>
      <c r="H70" s="422"/>
      <c r="I70" s="5">
        <v>10000</v>
      </c>
      <c r="J70" s="29" t="s">
        <v>136</v>
      </c>
    </row>
    <row r="71" spans="1:10" ht="14.1" customHeight="1" x14ac:dyDescent="0.2">
      <c r="A71" s="6" t="s">
        <v>137</v>
      </c>
      <c r="B71" s="2">
        <v>2321</v>
      </c>
      <c r="C71" s="2">
        <v>5154</v>
      </c>
      <c r="D71" s="3" t="s">
        <v>62</v>
      </c>
      <c r="E71" s="8" t="s">
        <v>59</v>
      </c>
      <c r="F71" s="3" t="s">
        <v>55</v>
      </c>
      <c r="G71" s="432"/>
      <c r="H71" s="432"/>
      <c r="I71" s="5">
        <v>18795</v>
      </c>
      <c r="J71" s="27" t="s">
        <v>138</v>
      </c>
    </row>
    <row r="72" spans="1:10" ht="21.75" customHeight="1" x14ac:dyDescent="0.2">
      <c r="A72" s="79" t="s">
        <v>139</v>
      </c>
      <c r="B72" s="2">
        <v>3745</v>
      </c>
      <c r="C72" s="2">
        <v>5169</v>
      </c>
      <c r="D72" s="3" t="s">
        <v>62</v>
      </c>
      <c r="E72" s="8" t="s">
        <v>59</v>
      </c>
      <c r="F72" s="3" t="s">
        <v>107</v>
      </c>
      <c r="G72" s="4">
        <v>392760</v>
      </c>
      <c r="H72" s="4">
        <v>288862.21000000002</v>
      </c>
      <c r="I72" s="5">
        <v>49973</v>
      </c>
      <c r="J72" s="27" t="s">
        <v>140</v>
      </c>
    </row>
    <row r="73" spans="1:10" ht="14.1" customHeight="1" x14ac:dyDescent="0.2">
      <c r="A73" s="1" t="s">
        <v>141</v>
      </c>
      <c r="B73" s="2">
        <v>2321</v>
      </c>
      <c r="C73" s="2">
        <v>5169</v>
      </c>
      <c r="D73" s="3" t="s">
        <v>62</v>
      </c>
      <c r="E73" s="8" t="s">
        <v>59</v>
      </c>
      <c r="F73" s="3" t="s">
        <v>55</v>
      </c>
      <c r="G73" s="421">
        <v>693215</v>
      </c>
      <c r="H73" s="421">
        <v>373472.59</v>
      </c>
      <c r="I73" s="5">
        <v>641</v>
      </c>
      <c r="J73" s="27" t="s">
        <v>142</v>
      </c>
    </row>
    <row r="74" spans="1:10" ht="23.25" customHeight="1" x14ac:dyDescent="0.2">
      <c r="A74" s="79" t="s">
        <v>143</v>
      </c>
      <c r="B74" s="2">
        <v>2321</v>
      </c>
      <c r="C74" s="2">
        <v>5169</v>
      </c>
      <c r="D74" s="3" t="s">
        <v>62</v>
      </c>
      <c r="E74" s="8" t="s">
        <v>59</v>
      </c>
      <c r="F74" s="3" t="s">
        <v>55</v>
      </c>
      <c r="G74" s="422"/>
      <c r="H74" s="422"/>
      <c r="I74" s="5">
        <v>21780</v>
      </c>
      <c r="J74" s="27" t="s">
        <v>144</v>
      </c>
    </row>
    <row r="75" spans="1:10" ht="24" customHeight="1" x14ac:dyDescent="0.2">
      <c r="A75" s="80" t="s">
        <v>145</v>
      </c>
      <c r="B75" s="2">
        <v>2321</v>
      </c>
      <c r="C75" s="2">
        <v>5169</v>
      </c>
      <c r="D75" s="3" t="s">
        <v>62</v>
      </c>
      <c r="E75" s="8" t="s">
        <v>59</v>
      </c>
      <c r="F75" s="81" t="s">
        <v>55</v>
      </c>
      <c r="G75" s="420"/>
      <c r="H75" s="420"/>
      <c r="I75" s="82">
        <v>7260</v>
      </c>
      <c r="J75" s="83" t="s">
        <v>146</v>
      </c>
    </row>
    <row r="76" spans="1:10" ht="22.5" customHeight="1" x14ac:dyDescent="0.2">
      <c r="A76" s="12" t="s">
        <v>147</v>
      </c>
      <c r="B76" s="2">
        <v>2321</v>
      </c>
      <c r="C76" s="2">
        <v>6121</v>
      </c>
      <c r="D76" s="3" t="s">
        <v>62</v>
      </c>
      <c r="E76" s="8" t="s">
        <v>59</v>
      </c>
      <c r="F76" s="3" t="s">
        <v>55</v>
      </c>
      <c r="G76" s="421">
        <v>5526886</v>
      </c>
      <c r="H76" s="421">
        <v>0</v>
      </c>
      <c r="I76" s="5">
        <v>397581</v>
      </c>
      <c r="J76" s="27" t="s">
        <v>148</v>
      </c>
    </row>
    <row r="77" spans="1:10" ht="45" x14ac:dyDescent="0.2">
      <c r="A77" s="84" t="s">
        <v>149</v>
      </c>
      <c r="B77" s="2">
        <v>2321</v>
      </c>
      <c r="C77" s="2">
        <v>6121</v>
      </c>
      <c r="D77" s="3" t="s">
        <v>62</v>
      </c>
      <c r="E77" s="8" t="s">
        <v>59</v>
      </c>
      <c r="F77" s="3" t="s">
        <v>55</v>
      </c>
      <c r="G77" s="420"/>
      <c r="H77" s="420"/>
      <c r="I77" s="5">
        <v>4350000</v>
      </c>
      <c r="J77" s="78" t="s">
        <v>150</v>
      </c>
    </row>
    <row r="78" spans="1:10" ht="22.5" customHeight="1" x14ac:dyDescent="0.2">
      <c r="A78" s="85" t="s">
        <v>151</v>
      </c>
      <c r="B78" s="2">
        <v>2321</v>
      </c>
      <c r="C78" s="2">
        <v>5492</v>
      </c>
      <c r="D78" s="3" t="s">
        <v>62</v>
      </c>
      <c r="E78" s="8" t="s">
        <v>59</v>
      </c>
      <c r="F78" s="3" t="s">
        <v>152</v>
      </c>
      <c r="G78" s="421">
        <v>2500000</v>
      </c>
      <c r="H78" s="421">
        <v>440000</v>
      </c>
      <c r="I78" s="5">
        <v>1960000</v>
      </c>
      <c r="J78" s="78" t="s">
        <v>153</v>
      </c>
    </row>
    <row r="79" spans="1:10" ht="21.75" customHeight="1" x14ac:dyDescent="0.2">
      <c r="A79" s="112" t="s">
        <v>1004</v>
      </c>
      <c r="B79" s="2">
        <v>2321</v>
      </c>
      <c r="C79" s="2">
        <v>5492</v>
      </c>
      <c r="D79" s="3" t="s">
        <v>62</v>
      </c>
      <c r="E79" s="8" t="s">
        <v>59</v>
      </c>
      <c r="F79" s="3" t="s">
        <v>152</v>
      </c>
      <c r="G79" s="433"/>
      <c r="H79" s="433"/>
      <c r="I79" s="5">
        <v>5000</v>
      </c>
      <c r="J79" s="29" t="s">
        <v>154</v>
      </c>
    </row>
    <row r="80" spans="1:10" ht="14.1" customHeight="1" x14ac:dyDescent="0.2">
      <c r="A80" s="6" t="s">
        <v>1005</v>
      </c>
      <c r="B80" s="9">
        <v>2321</v>
      </c>
      <c r="C80" s="9">
        <v>5492</v>
      </c>
      <c r="D80" s="8" t="s">
        <v>62</v>
      </c>
      <c r="E80" s="8" t="s">
        <v>59</v>
      </c>
      <c r="F80" s="8" t="s">
        <v>152</v>
      </c>
      <c r="G80" s="433"/>
      <c r="H80" s="433"/>
      <c r="I80" s="5">
        <v>5000</v>
      </c>
      <c r="J80" s="29" t="s">
        <v>155</v>
      </c>
    </row>
    <row r="81" spans="1:10" ht="14.1" customHeight="1" x14ac:dyDescent="0.2">
      <c r="A81" s="6" t="s">
        <v>1006</v>
      </c>
      <c r="B81" s="2">
        <v>2321</v>
      </c>
      <c r="C81" s="2">
        <v>5492</v>
      </c>
      <c r="D81" s="3" t="s">
        <v>62</v>
      </c>
      <c r="E81" s="8" t="s">
        <v>59</v>
      </c>
      <c r="F81" s="3" t="s">
        <v>152</v>
      </c>
      <c r="G81" s="433"/>
      <c r="H81" s="433"/>
      <c r="I81" s="5">
        <v>5000</v>
      </c>
      <c r="J81" s="28" t="s">
        <v>156</v>
      </c>
    </row>
    <row r="82" spans="1:10" ht="14.1" customHeight="1" x14ac:dyDescent="0.2">
      <c r="A82" s="6" t="s">
        <v>1007</v>
      </c>
      <c r="B82" s="2">
        <v>2321</v>
      </c>
      <c r="C82" s="2">
        <v>5492</v>
      </c>
      <c r="D82" s="3" t="s">
        <v>62</v>
      </c>
      <c r="E82" s="8" t="s">
        <v>59</v>
      </c>
      <c r="F82" s="3" t="s">
        <v>152</v>
      </c>
      <c r="G82" s="433"/>
      <c r="H82" s="433"/>
      <c r="I82" s="5">
        <v>5000</v>
      </c>
      <c r="J82" s="29" t="s">
        <v>157</v>
      </c>
    </row>
    <row r="83" spans="1:10" ht="14.1" customHeight="1" x14ac:dyDescent="0.2">
      <c r="A83" s="6" t="s">
        <v>1008</v>
      </c>
      <c r="B83" s="2">
        <v>2321</v>
      </c>
      <c r="C83" s="2">
        <v>5492</v>
      </c>
      <c r="D83" s="3" t="s">
        <v>62</v>
      </c>
      <c r="E83" s="8" t="s">
        <v>59</v>
      </c>
      <c r="F83" s="3" t="s">
        <v>152</v>
      </c>
      <c r="G83" s="433"/>
      <c r="H83" s="433"/>
      <c r="I83" s="5">
        <v>5000</v>
      </c>
      <c r="J83" s="29" t="s">
        <v>158</v>
      </c>
    </row>
    <row r="84" spans="1:10" ht="14.1" customHeight="1" x14ac:dyDescent="0.2">
      <c r="A84" s="102" t="s">
        <v>1009</v>
      </c>
      <c r="B84" s="9">
        <v>2321</v>
      </c>
      <c r="C84" s="9">
        <v>5492</v>
      </c>
      <c r="D84" s="8" t="s">
        <v>62</v>
      </c>
      <c r="E84" s="8" t="s">
        <v>59</v>
      </c>
      <c r="F84" s="8" t="s">
        <v>152</v>
      </c>
      <c r="G84" s="433"/>
      <c r="H84" s="433"/>
      <c r="I84" s="5">
        <v>5000</v>
      </c>
      <c r="J84" s="29" t="s">
        <v>159</v>
      </c>
    </row>
    <row r="85" spans="1:10" ht="14.1" customHeight="1" x14ac:dyDescent="0.2">
      <c r="A85" s="11" t="s">
        <v>1010</v>
      </c>
      <c r="B85" s="9">
        <v>2321</v>
      </c>
      <c r="C85" s="9">
        <v>5492</v>
      </c>
      <c r="D85" s="8" t="s">
        <v>62</v>
      </c>
      <c r="E85" s="8" t="s">
        <v>59</v>
      </c>
      <c r="F85" s="8" t="s">
        <v>152</v>
      </c>
      <c r="G85" s="433"/>
      <c r="H85" s="433"/>
      <c r="I85" s="5">
        <v>5000</v>
      </c>
      <c r="J85" s="29" t="s">
        <v>160</v>
      </c>
    </row>
    <row r="86" spans="1:10" ht="14.1" customHeight="1" x14ac:dyDescent="0.2">
      <c r="A86" s="6" t="s">
        <v>1011</v>
      </c>
      <c r="B86" s="9">
        <v>2321</v>
      </c>
      <c r="C86" s="9">
        <v>5492</v>
      </c>
      <c r="D86" s="8" t="s">
        <v>62</v>
      </c>
      <c r="E86" s="8" t="s">
        <v>59</v>
      </c>
      <c r="F86" s="8" t="s">
        <v>152</v>
      </c>
      <c r="G86" s="433"/>
      <c r="H86" s="433"/>
      <c r="I86" s="5">
        <v>5000</v>
      </c>
      <c r="J86" s="29" t="s">
        <v>161</v>
      </c>
    </row>
    <row r="87" spans="1:10" ht="14.1" customHeight="1" x14ac:dyDescent="0.2">
      <c r="A87" s="6" t="s">
        <v>1012</v>
      </c>
      <c r="B87" s="9">
        <v>2321</v>
      </c>
      <c r="C87" s="9">
        <v>5492</v>
      </c>
      <c r="D87" s="8" t="s">
        <v>62</v>
      </c>
      <c r="E87" s="8" t="s">
        <v>59</v>
      </c>
      <c r="F87" s="8" t="s">
        <v>152</v>
      </c>
      <c r="G87" s="433"/>
      <c r="H87" s="433"/>
      <c r="I87" s="5">
        <v>5000</v>
      </c>
      <c r="J87" s="28" t="s">
        <v>162</v>
      </c>
    </row>
    <row r="88" spans="1:10" ht="14.1" customHeight="1" x14ac:dyDescent="0.2">
      <c r="A88" s="6" t="s">
        <v>1013</v>
      </c>
      <c r="B88" s="9">
        <v>2321</v>
      </c>
      <c r="C88" s="9">
        <v>5492</v>
      </c>
      <c r="D88" s="8" t="s">
        <v>62</v>
      </c>
      <c r="E88" s="8" t="s">
        <v>59</v>
      </c>
      <c r="F88" s="8" t="s">
        <v>152</v>
      </c>
      <c r="G88" s="433"/>
      <c r="H88" s="433"/>
      <c r="I88" s="5">
        <v>5000</v>
      </c>
      <c r="J88" s="28" t="s">
        <v>163</v>
      </c>
    </row>
    <row r="89" spans="1:10" ht="14.1" customHeight="1" x14ac:dyDescent="0.2">
      <c r="A89" s="6" t="s">
        <v>1014</v>
      </c>
      <c r="B89" s="9">
        <v>2321</v>
      </c>
      <c r="C89" s="9">
        <v>5492</v>
      </c>
      <c r="D89" s="8" t="s">
        <v>62</v>
      </c>
      <c r="E89" s="8" t="s">
        <v>59</v>
      </c>
      <c r="F89" s="8" t="s">
        <v>152</v>
      </c>
      <c r="G89" s="433"/>
      <c r="H89" s="433"/>
      <c r="I89" s="5">
        <v>5000</v>
      </c>
      <c r="J89" s="28" t="s">
        <v>164</v>
      </c>
    </row>
    <row r="90" spans="1:10" ht="14.1" customHeight="1" x14ac:dyDescent="0.2">
      <c r="A90" s="6" t="s">
        <v>1015</v>
      </c>
      <c r="B90" s="9">
        <v>2321</v>
      </c>
      <c r="C90" s="9">
        <v>5492</v>
      </c>
      <c r="D90" s="8" t="s">
        <v>62</v>
      </c>
      <c r="E90" s="8" t="s">
        <v>59</v>
      </c>
      <c r="F90" s="8" t="s">
        <v>152</v>
      </c>
      <c r="G90" s="433"/>
      <c r="H90" s="433"/>
      <c r="I90" s="5">
        <v>5000</v>
      </c>
      <c r="J90" s="28" t="s">
        <v>165</v>
      </c>
    </row>
    <row r="91" spans="1:10" ht="14.1" customHeight="1" x14ac:dyDescent="0.2">
      <c r="A91" s="12" t="s">
        <v>1016</v>
      </c>
      <c r="B91" s="9">
        <v>2321</v>
      </c>
      <c r="C91" s="9">
        <v>5492</v>
      </c>
      <c r="D91" s="8" t="s">
        <v>62</v>
      </c>
      <c r="E91" s="8" t="s">
        <v>59</v>
      </c>
      <c r="F91" s="8" t="s">
        <v>152</v>
      </c>
      <c r="G91" s="433"/>
      <c r="H91" s="433"/>
      <c r="I91" s="5">
        <v>5000</v>
      </c>
      <c r="J91" s="28" t="s">
        <v>166</v>
      </c>
    </row>
    <row r="92" spans="1:10" ht="14.1" customHeight="1" x14ac:dyDescent="0.2">
      <c r="A92" s="12" t="s">
        <v>1017</v>
      </c>
      <c r="B92" s="2">
        <v>2321</v>
      </c>
      <c r="C92" s="2">
        <v>5492</v>
      </c>
      <c r="D92" s="3" t="s">
        <v>62</v>
      </c>
      <c r="E92" s="8" t="s">
        <v>59</v>
      </c>
      <c r="F92" s="3" t="s">
        <v>152</v>
      </c>
      <c r="G92" s="433"/>
      <c r="H92" s="433"/>
      <c r="I92" s="5">
        <v>5000</v>
      </c>
      <c r="J92" s="28" t="s">
        <v>167</v>
      </c>
    </row>
    <row r="93" spans="1:10" ht="14.1" customHeight="1" x14ac:dyDescent="0.2">
      <c r="A93" s="102" t="s">
        <v>1018</v>
      </c>
      <c r="B93" s="9">
        <v>2321</v>
      </c>
      <c r="C93" s="9">
        <v>5492</v>
      </c>
      <c r="D93" s="8" t="s">
        <v>62</v>
      </c>
      <c r="E93" s="8" t="s">
        <v>59</v>
      </c>
      <c r="F93" s="8" t="s">
        <v>152</v>
      </c>
      <c r="G93" s="433"/>
      <c r="H93" s="433"/>
      <c r="I93" s="5">
        <v>5000</v>
      </c>
      <c r="J93" s="28" t="s">
        <v>168</v>
      </c>
    </row>
    <row r="94" spans="1:10" ht="14.1" customHeight="1" x14ac:dyDescent="0.2">
      <c r="A94" s="102" t="s">
        <v>1019</v>
      </c>
      <c r="B94" s="9">
        <v>2321</v>
      </c>
      <c r="C94" s="9">
        <v>5492</v>
      </c>
      <c r="D94" s="8" t="s">
        <v>62</v>
      </c>
      <c r="E94" s="8" t="s">
        <v>59</v>
      </c>
      <c r="F94" s="8" t="s">
        <v>152</v>
      </c>
      <c r="G94" s="433"/>
      <c r="H94" s="433"/>
      <c r="I94" s="5">
        <v>5000</v>
      </c>
      <c r="J94" s="28" t="s">
        <v>169</v>
      </c>
    </row>
    <row r="95" spans="1:10" ht="14.1" customHeight="1" x14ac:dyDescent="0.2">
      <c r="A95" s="102" t="s">
        <v>1020</v>
      </c>
      <c r="B95" s="9">
        <v>2321</v>
      </c>
      <c r="C95" s="9">
        <v>5492</v>
      </c>
      <c r="D95" s="8" t="s">
        <v>62</v>
      </c>
      <c r="E95" s="8" t="s">
        <v>59</v>
      </c>
      <c r="F95" s="8" t="s">
        <v>152</v>
      </c>
      <c r="G95" s="433"/>
      <c r="H95" s="433"/>
      <c r="I95" s="5">
        <v>5000</v>
      </c>
      <c r="J95" s="28" t="s">
        <v>170</v>
      </c>
    </row>
    <row r="96" spans="1:10" ht="14.1" customHeight="1" x14ac:dyDescent="0.2">
      <c r="A96" s="102" t="s">
        <v>1021</v>
      </c>
      <c r="B96" s="9">
        <v>2321</v>
      </c>
      <c r="C96" s="9">
        <v>5492</v>
      </c>
      <c r="D96" s="8" t="s">
        <v>62</v>
      </c>
      <c r="E96" s="8" t="s">
        <v>59</v>
      </c>
      <c r="F96" s="8" t="s">
        <v>152</v>
      </c>
      <c r="G96" s="433"/>
      <c r="H96" s="433"/>
      <c r="I96" s="5">
        <v>5000</v>
      </c>
      <c r="J96" s="28" t="s">
        <v>171</v>
      </c>
    </row>
    <row r="97" spans="1:10" ht="14.1" customHeight="1" x14ac:dyDescent="0.2">
      <c r="A97" s="11" t="s">
        <v>1022</v>
      </c>
      <c r="B97" s="9">
        <v>2321</v>
      </c>
      <c r="C97" s="9">
        <v>5492</v>
      </c>
      <c r="D97" s="8" t="s">
        <v>62</v>
      </c>
      <c r="E97" s="8" t="s">
        <v>59</v>
      </c>
      <c r="F97" s="8" t="s">
        <v>152</v>
      </c>
      <c r="G97" s="433"/>
      <c r="H97" s="433"/>
      <c r="I97" s="5">
        <v>5000</v>
      </c>
      <c r="J97" s="29" t="s">
        <v>172</v>
      </c>
    </row>
    <row r="98" spans="1:10" ht="14.1" customHeight="1" x14ac:dyDescent="0.2">
      <c r="A98" s="6" t="s">
        <v>1023</v>
      </c>
      <c r="B98" s="9">
        <v>2321</v>
      </c>
      <c r="C98" s="9">
        <v>5492</v>
      </c>
      <c r="D98" s="8" t="s">
        <v>62</v>
      </c>
      <c r="E98" s="8" t="s">
        <v>59</v>
      </c>
      <c r="F98" s="8" t="s">
        <v>152</v>
      </c>
      <c r="G98" s="432"/>
      <c r="H98" s="432"/>
      <c r="I98" s="43">
        <v>5000</v>
      </c>
      <c r="J98" s="44" t="s">
        <v>173</v>
      </c>
    </row>
    <row r="99" spans="1:10" ht="14.1" customHeight="1" x14ac:dyDescent="0.2">
      <c r="A99" s="1" t="s">
        <v>174</v>
      </c>
      <c r="B99" s="2">
        <v>3632</v>
      </c>
      <c r="C99" s="2">
        <v>5811</v>
      </c>
      <c r="D99" s="3" t="s">
        <v>62</v>
      </c>
      <c r="E99" s="3" t="s">
        <v>59</v>
      </c>
      <c r="F99" s="3" t="s">
        <v>55</v>
      </c>
      <c r="G99" s="421">
        <v>601500</v>
      </c>
      <c r="H99" s="421">
        <v>300840.95</v>
      </c>
      <c r="I99" s="5">
        <v>1500</v>
      </c>
      <c r="J99" s="27" t="s">
        <v>175</v>
      </c>
    </row>
    <row r="100" spans="1:10" ht="14.1" customHeight="1" x14ac:dyDescent="0.2">
      <c r="A100" s="6" t="s">
        <v>176</v>
      </c>
      <c r="B100" s="2">
        <v>3632</v>
      </c>
      <c r="C100" s="2">
        <v>5811</v>
      </c>
      <c r="D100" s="3" t="s">
        <v>62</v>
      </c>
      <c r="E100" s="3" t="s">
        <v>59</v>
      </c>
      <c r="F100" s="3" t="s">
        <v>55</v>
      </c>
      <c r="G100" s="420"/>
      <c r="H100" s="420"/>
      <c r="I100" s="5">
        <v>10180.950000000001</v>
      </c>
      <c r="J100" s="28" t="s">
        <v>177</v>
      </c>
    </row>
    <row r="101" spans="1:10" ht="14.1" customHeight="1" x14ac:dyDescent="0.2">
      <c r="A101" s="6" t="s">
        <v>178</v>
      </c>
      <c r="B101" s="2">
        <v>3639</v>
      </c>
      <c r="C101" s="2">
        <v>5166</v>
      </c>
      <c r="D101" s="3" t="s">
        <v>62</v>
      </c>
      <c r="E101" s="3" t="s">
        <v>59</v>
      </c>
      <c r="F101" s="3" t="s">
        <v>55</v>
      </c>
      <c r="G101" s="4">
        <v>2395800</v>
      </c>
      <c r="H101" s="4">
        <v>2050042.5</v>
      </c>
      <c r="I101" s="5">
        <v>345757.5</v>
      </c>
      <c r="J101" s="28" t="s">
        <v>179</v>
      </c>
    </row>
    <row r="102" spans="1:10" ht="14.1" customHeight="1" x14ac:dyDescent="0.2">
      <c r="A102" s="6" t="s">
        <v>180</v>
      </c>
      <c r="B102" s="2">
        <v>6320</v>
      </c>
      <c r="C102" s="2">
        <v>5163</v>
      </c>
      <c r="D102" s="3" t="s">
        <v>62</v>
      </c>
      <c r="E102" s="3" t="s">
        <v>59</v>
      </c>
      <c r="F102" s="3" t="s">
        <v>55</v>
      </c>
      <c r="G102" s="4">
        <v>2900000</v>
      </c>
      <c r="H102" s="4">
        <v>2838248</v>
      </c>
      <c r="I102" s="5">
        <v>30602</v>
      </c>
      <c r="J102" s="28">
        <v>2020400228</v>
      </c>
    </row>
    <row r="103" spans="1:10" ht="14.1" customHeight="1" x14ac:dyDescent="0.2">
      <c r="A103" s="6"/>
      <c r="B103" s="2"/>
      <c r="C103" s="2"/>
      <c r="D103" s="3"/>
      <c r="E103" s="3"/>
      <c r="F103" s="3"/>
      <c r="G103" s="4"/>
      <c r="H103" s="4"/>
      <c r="I103" s="5"/>
      <c r="J103" s="29"/>
    </row>
    <row r="104" spans="1:10" ht="14.1" customHeight="1" x14ac:dyDescent="0.2">
      <c r="A104" s="60" t="s">
        <v>57</v>
      </c>
      <c r="B104" s="2"/>
      <c r="C104" s="2"/>
      <c r="D104" s="3"/>
      <c r="E104" s="3"/>
      <c r="F104" s="3"/>
      <c r="G104" s="4"/>
      <c r="H104" s="4"/>
      <c r="I104" s="5"/>
      <c r="J104" s="27"/>
    </row>
    <row r="105" spans="1:10" ht="14.1" customHeight="1" x14ac:dyDescent="0.2">
      <c r="A105" s="56" t="s">
        <v>58</v>
      </c>
      <c r="B105" s="57">
        <v>2219</v>
      </c>
      <c r="C105" s="57">
        <v>2111</v>
      </c>
      <c r="D105" s="58" t="s">
        <v>62</v>
      </c>
      <c r="E105" s="58" t="s">
        <v>59</v>
      </c>
      <c r="F105" s="58" t="s">
        <v>60</v>
      </c>
      <c r="G105" s="59">
        <v>6000000</v>
      </c>
      <c r="H105" s="59">
        <v>7192750</v>
      </c>
      <c r="I105" s="5"/>
      <c r="J105" s="27"/>
    </row>
    <row r="106" spans="1:10" ht="14.1" customHeight="1" x14ac:dyDescent="0.2">
      <c r="A106" s="7" t="s">
        <v>61</v>
      </c>
      <c r="B106" s="2">
        <v>2219</v>
      </c>
      <c r="C106" s="2">
        <v>5169</v>
      </c>
      <c r="D106" s="3" t="s">
        <v>62</v>
      </c>
      <c r="E106" s="3" t="s">
        <v>59</v>
      </c>
      <c r="F106" s="3" t="s">
        <v>63</v>
      </c>
      <c r="G106" s="4"/>
      <c r="H106" s="4"/>
      <c r="I106" s="5">
        <v>596375</v>
      </c>
      <c r="J106" s="29">
        <v>20079900121</v>
      </c>
    </row>
    <row r="107" spans="1:10" ht="14.1" customHeight="1" thickBot="1" x14ac:dyDescent="0.25">
      <c r="A107" s="309"/>
      <c r="B107" s="315"/>
      <c r="C107" s="315"/>
      <c r="D107" s="297"/>
      <c r="E107" s="297"/>
      <c r="F107" s="297"/>
      <c r="G107" s="293"/>
      <c r="H107" s="293"/>
      <c r="I107" s="312"/>
      <c r="J107" s="313"/>
    </row>
    <row r="108" spans="1:10" ht="14.1" customHeight="1" thickTop="1" thickBot="1" x14ac:dyDescent="0.25">
      <c r="A108" s="38"/>
      <c r="B108" s="39"/>
      <c r="C108" s="39"/>
      <c r="D108" s="40"/>
      <c r="E108" s="40"/>
      <c r="F108" s="40"/>
      <c r="G108" s="41"/>
      <c r="H108" s="41"/>
      <c r="I108" s="42">
        <f>SUM(I54:I107)</f>
        <v>9322026.1799999997</v>
      </c>
      <c r="J108" s="39"/>
    </row>
    <row r="109" spans="1:10" ht="6" customHeight="1" thickTop="1" x14ac:dyDescent="0.2">
      <c r="A109" s="247"/>
      <c r="B109" s="248"/>
      <c r="C109" s="248"/>
      <c r="D109" s="249"/>
      <c r="E109" s="249"/>
      <c r="F109" s="249"/>
      <c r="G109" s="250"/>
      <c r="H109" s="250"/>
      <c r="I109" s="251"/>
      <c r="J109" s="246"/>
    </row>
    <row r="110" spans="1:10" s="16" customFormat="1" ht="14.1" customHeight="1" x14ac:dyDescent="0.2">
      <c r="A110" s="32" t="s">
        <v>102</v>
      </c>
      <c r="B110" s="33"/>
      <c r="C110" s="33"/>
      <c r="D110" s="34"/>
      <c r="E110" s="34"/>
      <c r="F110" s="34"/>
      <c r="G110" s="35"/>
      <c r="H110" s="35"/>
      <c r="I110" s="36"/>
      <c r="J110" s="37"/>
    </row>
    <row r="111" spans="1:10" s="16" customFormat="1" ht="14.1" customHeight="1" x14ac:dyDescent="0.2">
      <c r="A111" s="61" t="s">
        <v>181</v>
      </c>
      <c r="B111" s="33"/>
      <c r="C111" s="33"/>
      <c r="D111" s="34"/>
      <c r="E111" s="34"/>
      <c r="F111" s="34"/>
      <c r="G111" s="35"/>
      <c r="H111" s="35"/>
      <c r="I111" s="36"/>
      <c r="J111" s="37"/>
    </row>
    <row r="112" spans="1:10" ht="14.1" customHeight="1" x14ac:dyDescent="0.2">
      <c r="A112" s="10" t="s">
        <v>182</v>
      </c>
      <c r="B112" s="9">
        <v>3113</v>
      </c>
      <c r="C112" s="9">
        <v>6122</v>
      </c>
      <c r="D112" s="8" t="s">
        <v>62</v>
      </c>
      <c r="E112" s="8" t="s">
        <v>183</v>
      </c>
      <c r="F112" s="8" t="s">
        <v>55</v>
      </c>
      <c r="G112" s="154">
        <v>250000</v>
      </c>
      <c r="H112" s="154">
        <v>0</v>
      </c>
      <c r="I112" s="5">
        <v>250000</v>
      </c>
      <c r="J112" s="28" t="s">
        <v>184</v>
      </c>
    </row>
    <row r="113" spans="1:10" ht="14.1" customHeight="1" x14ac:dyDescent="0.2">
      <c r="A113" s="10" t="s">
        <v>185</v>
      </c>
      <c r="B113" s="9">
        <v>3613</v>
      </c>
      <c r="C113" s="9">
        <v>5151</v>
      </c>
      <c r="D113" s="8" t="s">
        <v>62</v>
      </c>
      <c r="E113" s="8" t="s">
        <v>183</v>
      </c>
      <c r="F113" s="87" t="s">
        <v>55</v>
      </c>
      <c r="G113" s="428">
        <v>500000</v>
      </c>
      <c r="H113" s="430">
        <v>281071.46999999997</v>
      </c>
      <c r="I113" s="88">
        <v>1191.08</v>
      </c>
      <c r="J113" s="28" t="s">
        <v>186</v>
      </c>
    </row>
    <row r="114" spans="1:10" ht="14.1" customHeight="1" x14ac:dyDescent="0.2">
      <c r="A114" s="10" t="s">
        <v>185</v>
      </c>
      <c r="B114" s="9">
        <v>3613</v>
      </c>
      <c r="C114" s="9">
        <v>5151</v>
      </c>
      <c r="D114" s="8" t="s">
        <v>62</v>
      </c>
      <c r="E114" s="8" t="s">
        <v>183</v>
      </c>
      <c r="F114" s="87" t="s">
        <v>55</v>
      </c>
      <c r="G114" s="429"/>
      <c r="H114" s="431"/>
      <c r="I114" s="88">
        <v>4849.3900000000003</v>
      </c>
      <c r="J114" s="28" t="s">
        <v>186</v>
      </c>
    </row>
    <row r="115" spans="1:10" ht="14.1" customHeight="1" x14ac:dyDescent="0.2">
      <c r="A115" s="10" t="s">
        <v>187</v>
      </c>
      <c r="B115" s="9">
        <v>3613</v>
      </c>
      <c r="C115" s="9">
        <v>5151</v>
      </c>
      <c r="D115" s="8" t="s">
        <v>62</v>
      </c>
      <c r="E115" s="8" t="s">
        <v>183</v>
      </c>
      <c r="F115" s="87" t="s">
        <v>55</v>
      </c>
      <c r="G115" s="155"/>
      <c r="H115" s="89"/>
      <c r="I115" s="88">
        <v>3381</v>
      </c>
      <c r="J115" s="28">
        <v>20079900112</v>
      </c>
    </row>
    <row r="116" spans="1:10" ht="14.1" customHeight="1" x14ac:dyDescent="0.2">
      <c r="A116" s="10" t="s">
        <v>188</v>
      </c>
      <c r="B116" s="9">
        <v>3613</v>
      </c>
      <c r="C116" s="9">
        <v>5152</v>
      </c>
      <c r="D116" s="8" t="s">
        <v>62</v>
      </c>
      <c r="E116" s="8" t="s">
        <v>183</v>
      </c>
      <c r="F116" s="87" t="s">
        <v>55</v>
      </c>
      <c r="G116" s="425">
        <v>542653</v>
      </c>
      <c r="H116" s="421">
        <v>345593.39</v>
      </c>
      <c r="I116" s="88">
        <v>45229.5</v>
      </c>
      <c r="J116" s="28">
        <v>20079900268</v>
      </c>
    </row>
    <row r="117" spans="1:10" ht="14.1" customHeight="1" x14ac:dyDescent="0.2">
      <c r="A117" s="10" t="s">
        <v>189</v>
      </c>
      <c r="B117" s="9">
        <v>3613</v>
      </c>
      <c r="C117" s="9">
        <v>5152</v>
      </c>
      <c r="D117" s="8" t="s">
        <v>62</v>
      </c>
      <c r="E117" s="8" t="s">
        <v>183</v>
      </c>
      <c r="F117" s="87" t="s">
        <v>55</v>
      </c>
      <c r="G117" s="426"/>
      <c r="H117" s="424"/>
      <c r="I117" s="88">
        <v>20866</v>
      </c>
      <c r="J117" s="28">
        <v>20079900112</v>
      </c>
    </row>
    <row r="118" spans="1:10" ht="14.1" customHeight="1" x14ac:dyDescent="0.2">
      <c r="A118" s="10" t="s">
        <v>190</v>
      </c>
      <c r="B118" s="9">
        <v>3613</v>
      </c>
      <c r="C118" s="9">
        <v>5154</v>
      </c>
      <c r="D118" s="8" t="s">
        <v>62</v>
      </c>
      <c r="E118" s="8" t="s">
        <v>183</v>
      </c>
      <c r="F118" s="87" t="s">
        <v>55</v>
      </c>
      <c r="G118" s="421">
        <v>400000</v>
      </c>
      <c r="H118" s="421">
        <v>332729.28999999998</v>
      </c>
      <c r="I118" s="88">
        <v>5033</v>
      </c>
      <c r="J118" s="28">
        <v>20079900112</v>
      </c>
    </row>
    <row r="119" spans="1:10" ht="14.1" customHeight="1" x14ac:dyDescent="0.2">
      <c r="A119" s="10" t="s">
        <v>190</v>
      </c>
      <c r="B119" s="9">
        <v>3613</v>
      </c>
      <c r="C119" s="9">
        <v>5154</v>
      </c>
      <c r="D119" s="8" t="s">
        <v>62</v>
      </c>
      <c r="E119" s="8" t="s">
        <v>183</v>
      </c>
      <c r="F119" s="87" t="s">
        <v>55</v>
      </c>
      <c r="G119" s="424"/>
      <c r="H119" s="424"/>
      <c r="I119" s="88">
        <v>905</v>
      </c>
      <c r="J119" s="28">
        <v>20079900112</v>
      </c>
    </row>
    <row r="120" spans="1:10" ht="14.1" customHeight="1" x14ac:dyDescent="0.2">
      <c r="A120" s="10" t="s">
        <v>187</v>
      </c>
      <c r="B120" s="9">
        <v>3613</v>
      </c>
      <c r="C120" s="9">
        <v>5169</v>
      </c>
      <c r="D120" s="8" t="s">
        <v>62</v>
      </c>
      <c r="E120" s="8" t="s">
        <v>183</v>
      </c>
      <c r="F120" s="87" t="s">
        <v>55</v>
      </c>
      <c r="G120" s="425">
        <v>70000</v>
      </c>
      <c r="H120" s="421">
        <v>55439.75</v>
      </c>
      <c r="I120" s="88">
        <v>604</v>
      </c>
      <c r="J120" s="28">
        <v>20079900112</v>
      </c>
    </row>
    <row r="121" spans="1:10" ht="14.1" customHeight="1" x14ac:dyDescent="0.2">
      <c r="A121" s="10" t="s">
        <v>191</v>
      </c>
      <c r="B121" s="9">
        <v>3613</v>
      </c>
      <c r="C121" s="9">
        <v>5169</v>
      </c>
      <c r="D121" s="8" t="s">
        <v>62</v>
      </c>
      <c r="E121" s="8" t="s">
        <v>183</v>
      </c>
      <c r="F121" s="87" t="s">
        <v>55</v>
      </c>
      <c r="G121" s="427"/>
      <c r="H121" s="423"/>
      <c r="I121" s="88">
        <v>5000</v>
      </c>
      <c r="J121" s="28" t="s">
        <v>192</v>
      </c>
    </row>
    <row r="122" spans="1:10" ht="23.25" customHeight="1" x14ac:dyDescent="0.2">
      <c r="A122" s="112" t="s">
        <v>986</v>
      </c>
      <c r="B122" s="2">
        <v>3613</v>
      </c>
      <c r="C122" s="2">
        <v>5171</v>
      </c>
      <c r="D122" s="8" t="s">
        <v>62</v>
      </c>
      <c r="E122" s="3" t="s">
        <v>183</v>
      </c>
      <c r="F122" s="8" t="s">
        <v>55</v>
      </c>
      <c r="G122" s="89">
        <v>500000</v>
      </c>
      <c r="H122" s="89">
        <v>202035.01</v>
      </c>
      <c r="I122" s="5">
        <v>182840</v>
      </c>
      <c r="J122" s="28" t="s">
        <v>193</v>
      </c>
    </row>
    <row r="123" spans="1:10" ht="14.1" customHeight="1" x14ac:dyDescent="0.2">
      <c r="A123" s="10" t="s">
        <v>194</v>
      </c>
      <c r="B123" s="2">
        <v>3633</v>
      </c>
      <c r="C123" s="2">
        <v>6121</v>
      </c>
      <c r="D123" s="8" t="s">
        <v>62</v>
      </c>
      <c r="E123" s="3" t="s">
        <v>183</v>
      </c>
      <c r="F123" s="8" t="s">
        <v>55</v>
      </c>
      <c r="G123" s="154">
        <v>281000</v>
      </c>
      <c r="H123" s="154">
        <v>0</v>
      </c>
      <c r="I123" s="5">
        <v>281000</v>
      </c>
      <c r="J123" s="28" t="s">
        <v>195</v>
      </c>
    </row>
    <row r="124" spans="1:10" ht="14.1" customHeight="1" x14ac:dyDescent="0.2">
      <c r="A124" s="10" t="s">
        <v>196</v>
      </c>
      <c r="B124" s="2">
        <v>6171</v>
      </c>
      <c r="C124" s="2">
        <v>5151</v>
      </c>
      <c r="D124" s="8" t="s">
        <v>62</v>
      </c>
      <c r="E124" s="8" t="s">
        <v>183</v>
      </c>
      <c r="F124" s="87" t="s">
        <v>55</v>
      </c>
      <c r="G124" s="421">
        <v>850000</v>
      </c>
      <c r="H124" s="421">
        <v>764006.02</v>
      </c>
      <c r="I124" s="88">
        <v>8933.09</v>
      </c>
      <c r="J124" s="28" t="s">
        <v>186</v>
      </c>
    </row>
    <row r="125" spans="1:10" ht="14.1" customHeight="1" x14ac:dyDescent="0.2">
      <c r="A125" s="10" t="s">
        <v>185</v>
      </c>
      <c r="B125" s="2">
        <v>6171</v>
      </c>
      <c r="C125" s="2">
        <v>5151</v>
      </c>
      <c r="D125" s="8" t="s">
        <v>62</v>
      </c>
      <c r="E125" s="8" t="s">
        <v>183</v>
      </c>
      <c r="F125" s="87" t="s">
        <v>55</v>
      </c>
      <c r="G125" s="424"/>
      <c r="H125" s="424"/>
      <c r="I125" s="88">
        <v>56916.5</v>
      </c>
      <c r="J125" s="28" t="s">
        <v>186</v>
      </c>
    </row>
    <row r="126" spans="1:10" ht="14.1" customHeight="1" x14ac:dyDescent="0.2">
      <c r="A126" s="10" t="s">
        <v>197</v>
      </c>
      <c r="B126" s="2">
        <v>6171</v>
      </c>
      <c r="C126" s="2">
        <v>5169</v>
      </c>
      <c r="D126" s="8" t="s">
        <v>62</v>
      </c>
      <c r="E126" s="8" t="s">
        <v>183</v>
      </c>
      <c r="F126" s="87" t="s">
        <v>55</v>
      </c>
      <c r="G126" s="421">
        <v>697585</v>
      </c>
      <c r="H126" s="421">
        <v>581704.39</v>
      </c>
      <c r="I126" s="88">
        <v>31460</v>
      </c>
      <c r="J126" s="28" t="s">
        <v>198</v>
      </c>
    </row>
    <row r="127" spans="1:10" ht="14.1" customHeight="1" x14ac:dyDescent="0.2">
      <c r="A127" s="10" t="s">
        <v>199</v>
      </c>
      <c r="B127" s="2">
        <v>6171</v>
      </c>
      <c r="C127" s="2">
        <v>5169</v>
      </c>
      <c r="D127" s="8" t="s">
        <v>62</v>
      </c>
      <c r="E127" s="8" t="s">
        <v>183</v>
      </c>
      <c r="F127" s="87" t="s">
        <v>55</v>
      </c>
      <c r="G127" s="424"/>
      <c r="H127" s="424"/>
      <c r="I127" s="88">
        <v>27684.799999999999</v>
      </c>
      <c r="J127" s="28" t="s">
        <v>200</v>
      </c>
    </row>
    <row r="128" spans="1:10" ht="14.1" customHeight="1" x14ac:dyDescent="0.2">
      <c r="A128" s="10" t="s">
        <v>201</v>
      </c>
      <c r="B128" s="2">
        <v>6171</v>
      </c>
      <c r="C128" s="2">
        <v>5169</v>
      </c>
      <c r="D128" s="8" t="s">
        <v>62</v>
      </c>
      <c r="E128" s="8" t="s">
        <v>183</v>
      </c>
      <c r="F128" s="87" t="s">
        <v>55</v>
      </c>
      <c r="G128" s="424"/>
      <c r="H128" s="424"/>
      <c r="I128" s="88">
        <v>3957</v>
      </c>
      <c r="J128" s="28">
        <v>20079900065</v>
      </c>
    </row>
    <row r="129" spans="1:10" ht="14.1" customHeight="1" x14ac:dyDescent="0.2">
      <c r="A129" s="10" t="s">
        <v>202</v>
      </c>
      <c r="B129" s="2">
        <v>6171</v>
      </c>
      <c r="C129" s="2">
        <v>5169</v>
      </c>
      <c r="D129" s="8" t="s">
        <v>62</v>
      </c>
      <c r="E129" s="8" t="s">
        <v>183</v>
      </c>
      <c r="F129" s="87" t="s">
        <v>55</v>
      </c>
      <c r="G129" s="424"/>
      <c r="H129" s="424"/>
      <c r="I129" s="88">
        <v>3388</v>
      </c>
      <c r="J129" s="28" t="s">
        <v>203</v>
      </c>
    </row>
    <row r="130" spans="1:10" ht="14.1" customHeight="1" x14ac:dyDescent="0.2">
      <c r="A130" s="10" t="s">
        <v>204</v>
      </c>
      <c r="B130" s="2">
        <v>6171</v>
      </c>
      <c r="C130" s="2">
        <v>5169</v>
      </c>
      <c r="D130" s="8" t="s">
        <v>62</v>
      </c>
      <c r="E130" s="8" t="s">
        <v>183</v>
      </c>
      <c r="F130" s="87" t="s">
        <v>55</v>
      </c>
      <c r="G130" s="424"/>
      <c r="H130" s="424"/>
      <c r="I130" s="88">
        <v>19900</v>
      </c>
      <c r="J130" s="28" t="s">
        <v>205</v>
      </c>
    </row>
    <row r="131" spans="1:10" ht="14.1" customHeight="1" x14ac:dyDescent="0.2">
      <c r="A131" s="10" t="s">
        <v>204</v>
      </c>
      <c r="B131" s="2">
        <v>6171</v>
      </c>
      <c r="C131" s="2">
        <v>5169</v>
      </c>
      <c r="D131" s="8" t="s">
        <v>62</v>
      </c>
      <c r="E131" s="8" t="s">
        <v>183</v>
      </c>
      <c r="F131" s="87" t="s">
        <v>55</v>
      </c>
      <c r="G131" s="424"/>
      <c r="H131" s="424"/>
      <c r="I131" s="88">
        <v>19900</v>
      </c>
      <c r="J131" s="28" t="s">
        <v>206</v>
      </c>
    </row>
    <row r="132" spans="1:10" ht="14.1" customHeight="1" x14ac:dyDescent="0.2">
      <c r="A132" s="10" t="s">
        <v>207</v>
      </c>
      <c r="B132" s="2">
        <v>6171</v>
      </c>
      <c r="C132" s="2">
        <v>5171</v>
      </c>
      <c r="D132" s="8" t="s">
        <v>62</v>
      </c>
      <c r="E132" s="8" t="s">
        <v>183</v>
      </c>
      <c r="F132" s="87" t="s">
        <v>55</v>
      </c>
      <c r="G132" s="421">
        <v>1313376</v>
      </c>
      <c r="H132" s="421">
        <v>1103515.07</v>
      </c>
      <c r="I132" s="88">
        <v>41950.7</v>
      </c>
      <c r="J132" s="28" t="s">
        <v>208</v>
      </c>
    </row>
    <row r="133" spans="1:10" ht="22.5" customHeight="1" x14ac:dyDescent="0.2">
      <c r="A133" s="7" t="s">
        <v>209</v>
      </c>
      <c r="B133" s="2">
        <v>6171</v>
      </c>
      <c r="C133" s="2">
        <v>5171</v>
      </c>
      <c r="D133" s="8" t="s">
        <v>62</v>
      </c>
      <c r="E133" s="8" t="s">
        <v>183</v>
      </c>
      <c r="F133" s="87" t="s">
        <v>55</v>
      </c>
      <c r="G133" s="422"/>
      <c r="H133" s="422"/>
      <c r="I133" s="88">
        <v>2504.6999999999998</v>
      </c>
      <c r="J133" s="28" t="s">
        <v>210</v>
      </c>
    </row>
    <row r="134" spans="1:10" ht="14.1" customHeight="1" x14ac:dyDescent="0.2">
      <c r="A134" s="10" t="s">
        <v>211</v>
      </c>
      <c r="B134" s="2">
        <v>6171</v>
      </c>
      <c r="C134" s="2">
        <v>5171</v>
      </c>
      <c r="D134" s="8" t="s">
        <v>62</v>
      </c>
      <c r="E134" s="8" t="s">
        <v>183</v>
      </c>
      <c r="F134" s="87" t="s">
        <v>55</v>
      </c>
      <c r="G134" s="422"/>
      <c r="H134" s="422"/>
      <c r="I134" s="88">
        <v>32791</v>
      </c>
      <c r="J134" s="28" t="s">
        <v>212</v>
      </c>
    </row>
    <row r="135" spans="1:10" ht="14.1" customHeight="1" x14ac:dyDescent="0.2">
      <c r="A135" s="10" t="s">
        <v>213</v>
      </c>
      <c r="B135" s="9">
        <v>6171</v>
      </c>
      <c r="C135" s="9">
        <v>5171</v>
      </c>
      <c r="D135" s="8" t="s">
        <v>62</v>
      </c>
      <c r="E135" s="8" t="s">
        <v>183</v>
      </c>
      <c r="F135" s="87" t="s">
        <v>55</v>
      </c>
      <c r="G135" s="422"/>
      <c r="H135" s="422"/>
      <c r="I135" s="88">
        <v>5233</v>
      </c>
      <c r="J135" s="29" t="s">
        <v>214</v>
      </c>
    </row>
    <row r="136" spans="1:10" ht="14.1" customHeight="1" x14ac:dyDescent="0.2">
      <c r="A136" s="10" t="s">
        <v>215</v>
      </c>
      <c r="B136" s="9">
        <v>6171</v>
      </c>
      <c r="C136" s="9">
        <v>5171</v>
      </c>
      <c r="D136" s="8" t="s">
        <v>62</v>
      </c>
      <c r="E136" s="8" t="s">
        <v>183</v>
      </c>
      <c r="F136" s="87" t="s">
        <v>55</v>
      </c>
      <c r="G136" s="422"/>
      <c r="H136" s="422"/>
      <c r="I136" s="88">
        <v>4870</v>
      </c>
      <c r="J136" s="29" t="s">
        <v>216</v>
      </c>
    </row>
    <row r="137" spans="1:10" ht="14.1" customHeight="1" x14ac:dyDescent="0.2">
      <c r="A137" s="102" t="s">
        <v>987</v>
      </c>
      <c r="B137" s="9">
        <v>6171</v>
      </c>
      <c r="C137" s="9">
        <v>5171</v>
      </c>
      <c r="D137" s="8" t="s">
        <v>62</v>
      </c>
      <c r="E137" s="8" t="s">
        <v>183</v>
      </c>
      <c r="F137" s="87" t="s">
        <v>55</v>
      </c>
      <c r="G137" s="422"/>
      <c r="H137" s="422"/>
      <c r="I137" s="88">
        <v>15673.13</v>
      </c>
      <c r="J137" s="29" t="s">
        <v>217</v>
      </c>
    </row>
    <row r="138" spans="1:10" ht="14.1" customHeight="1" x14ac:dyDescent="0.2">
      <c r="A138" s="10" t="s">
        <v>218</v>
      </c>
      <c r="B138" s="9">
        <v>6171</v>
      </c>
      <c r="C138" s="9">
        <v>5171</v>
      </c>
      <c r="D138" s="8" t="s">
        <v>62</v>
      </c>
      <c r="E138" s="8" t="s">
        <v>183</v>
      </c>
      <c r="F138" s="87" t="s">
        <v>55</v>
      </c>
      <c r="G138" s="420"/>
      <c r="H138" s="420"/>
      <c r="I138" s="88">
        <v>23273.14</v>
      </c>
      <c r="J138" s="29" t="s">
        <v>219</v>
      </c>
    </row>
    <row r="139" spans="1:10" ht="14.1" customHeight="1" x14ac:dyDescent="0.2">
      <c r="A139" s="10" t="s">
        <v>220</v>
      </c>
      <c r="B139" s="2">
        <v>6171</v>
      </c>
      <c r="C139" s="2">
        <v>6121</v>
      </c>
      <c r="D139" s="8" t="s">
        <v>62</v>
      </c>
      <c r="E139" s="3" t="s">
        <v>183</v>
      </c>
      <c r="F139" s="8" t="s">
        <v>55</v>
      </c>
      <c r="G139" s="156">
        <v>2485000</v>
      </c>
      <c r="H139" s="156">
        <v>106723</v>
      </c>
      <c r="I139" s="5">
        <v>1890675</v>
      </c>
      <c r="J139" s="27" t="s">
        <v>221</v>
      </c>
    </row>
    <row r="140" spans="1:10" ht="14.1" customHeight="1" x14ac:dyDescent="0.2">
      <c r="A140" s="10" t="s">
        <v>222</v>
      </c>
      <c r="B140" s="2">
        <v>3412</v>
      </c>
      <c r="C140" s="2">
        <v>5151</v>
      </c>
      <c r="D140" s="8" t="s">
        <v>62</v>
      </c>
      <c r="E140" s="8" t="s">
        <v>183</v>
      </c>
      <c r="F140" s="90" t="s">
        <v>223</v>
      </c>
      <c r="G140" s="421">
        <v>300000</v>
      </c>
      <c r="H140" s="421">
        <v>279353.06</v>
      </c>
      <c r="I140" s="88">
        <v>17355.71</v>
      </c>
      <c r="J140" s="27" t="s">
        <v>186</v>
      </c>
    </row>
    <row r="141" spans="1:10" ht="14.1" customHeight="1" x14ac:dyDescent="0.2">
      <c r="A141" s="10" t="s">
        <v>222</v>
      </c>
      <c r="B141" s="2">
        <v>3412</v>
      </c>
      <c r="C141" s="2">
        <v>5151</v>
      </c>
      <c r="D141" s="8" t="s">
        <v>62</v>
      </c>
      <c r="E141" s="8" t="s">
        <v>183</v>
      </c>
      <c r="F141" s="90" t="s">
        <v>223</v>
      </c>
      <c r="G141" s="420"/>
      <c r="H141" s="420"/>
      <c r="I141" s="88">
        <v>3291.23</v>
      </c>
      <c r="J141" s="27" t="s">
        <v>186</v>
      </c>
    </row>
    <row r="142" spans="1:10" ht="14.1" customHeight="1" x14ac:dyDescent="0.2">
      <c r="A142" s="10" t="s">
        <v>224</v>
      </c>
      <c r="B142" s="2">
        <v>3412</v>
      </c>
      <c r="C142" s="2">
        <v>5154</v>
      </c>
      <c r="D142" s="8" t="s">
        <v>62</v>
      </c>
      <c r="E142" s="8" t="s">
        <v>183</v>
      </c>
      <c r="F142" s="3" t="s">
        <v>223</v>
      </c>
      <c r="G142" s="156">
        <v>2972471</v>
      </c>
      <c r="H142" s="156">
        <v>2826823.06</v>
      </c>
      <c r="I142" s="5">
        <v>42198.16</v>
      </c>
      <c r="J142" s="27" t="s">
        <v>225</v>
      </c>
    </row>
    <row r="143" spans="1:10" ht="23.25" customHeight="1" x14ac:dyDescent="0.2">
      <c r="A143" s="7" t="s">
        <v>226</v>
      </c>
      <c r="B143" s="2">
        <v>3412</v>
      </c>
      <c r="C143" s="2">
        <v>5171</v>
      </c>
      <c r="D143" s="8" t="s">
        <v>62</v>
      </c>
      <c r="E143" s="8" t="s">
        <v>183</v>
      </c>
      <c r="F143" s="90" t="s">
        <v>223</v>
      </c>
      <c r="G143" s="421">
        <v>617405</v>
      </c>
      <c r="H143" s="421">
        <v>527216.56000000006</v>
      </c>
      <c r="I143" s="88">
        <v>29488</v>
      </c>
      <c r="J143" s="29" t="s">
        <v>227</v>
      </c>
    </row>
    <row r="144" spans="1:10" ht="23.25" customHeight="1" x14ac:dyDescent="0.2">
      <c r="A144" s="7" t="s">
        <v>228</v>
      </c>
      <c r="B144" s="9">
        <v>3412</v>
      </c>
      <c r="C144" s="9">
        <v>5171</v>
      </c>
      <c r="D144" s="8" t="s">
        <v>62</v>
      </c>
      <c r="E144" s="8" t="s">
        <v>183</v>
      </c>
      <c r="F144" s="90" t="s">
        <v>223</v>
      </c>
      <c r="G144" s="424"/>
      <c r="H144" s="422"/>
      <c r="I144" s="88">
        <v>23042</v>
      </c>
      <c r="J144" s="29" t="s">
        <v>229</v>
      </c>
    </row>
    <row r="145" spans="1:10" ht="14.1" customHeight="1" x14ac:dyDescent="0.2">
      <c r="A145" s="10" t="s">
        <v>230</v>
      </c>
      <c r="B145" s="9">
        <v>3412</v>
      </c>
      <c r="C145" s="9">
        <v>5171</v>
      </c>
      <c r="D145" s="8" t="s">
        <v>62</v>
      </c>
      <c r="E145" s="8" t="s">
        <v>183</v>
      </c>
      <c r="F145" s="90" t="s">
        <v>223</v>
      </c>
      <c r="G145" s="420"/>
      <c r="H145" s="420"/>
      <c r="I145" s="88">
        <v>30922.76</v>
      </c>
      <c r="J145" s="27" t="s">
        <v>231</v>
      </c>
    </row>
    <row r="146" spans="1:10" ht="21.75" customHeight="1" x14ac:dyDescent="0.2">
      <c r="A146" s="7" t="s">
        <v>232</v>
      </c>
      <c r="B146" s="2">
        <v>3412</v>
      </c>
      <c r="C146" s="2">
        <v>6121</v>
      </c>
      <c r="D146" s="8" t="s">
        <v>62</v>
      </c>
      <c r="E146" s="3" t="s">
        <v>183</v>
      </c>
      <c r="F146" s="3" t="s">
        <v>223</v>
      </c>
      <c r="G146" s="89">
        <v>764000</v>
      </c>
      <c r="H146" s="89">
        <v>488240.12</v>
      </c>
      <c r="I146" s="5">
        <v>275488</v>
      </c>
      <c r="J146" s="29" t="s">
        <v>233</v>
      </c>
    </row>
    <row r="147" spans="1:10" ht="22.5" customHeight="1" x14ac:dyDescent="0.2">
      <c r="A147" s="7" t="s">
        <v>234</v>
      </c>
      <c r="B147" s="9">
        <v>3412</v>
      </c>
      <c r="C147" s="9">
        <v>5169</v>
      </c>
      <c r="D147" s="8" t="s">
        <v>62</v>
      </c>
      <c r="E147" s="8" t="s">
        <v>183</v>
      </c>
      <c r="F147" s="8" t="s">
        <v>235</v>
      </c>
      <c r="G147" s="4">
        <v>49610</v>
      </c>
      <c r="H147" s="4">
        <v>0</v>
      </c>
      <c r="I147" s="5">
        <v>49610</v>
      </c>
      <c r="J147" s="29" t="s">
        <v>236</v>
      </c>
    </row>
    <row r="148" spans="1:10" ht="14.1" customHeight="1" x14ac:dyDescent="0.2">
      <c r="A148" s="10" t="s">
        <v>185</v>
      </c>
      <c r="B148" s="2">
        <v>3612</v>
      </c>
      <c r="C148" s="2">
        <v>5151</v>
      </c>
      <c r="D148" s="8" t="s">
        <v>62</v>
      </c>
      <c r="E148" s="3" t="s">
        <v>183</v>
      </c>
      <c r="F148" s="3" t="s">
        <v>237</v>
      </c>
      <c r="G148" s="154">
        <v>3000000</v>
      </c>
      <c r="H148" s="154">
        <v>2746049</v>
      </c>
      <c r="I148" s="5">
        <v>253951</v>
      </c>
      <c r="J148" s="27" t="s">
        <v>186</v>
      </c>
    </row>
    <row r="149" spans="1:10" ht="14.1" customHeight="1" x14ac:dyDescent="0.2">
      <c r="A149" s="10" t="s">
        <v>238</v>
      </c>
      <c r="B149" s="2">
        <v>3612</v>
      </c>
      <c r="C149" s="2">
        <v>5154</v>
      </c>
      <c r="D149" s="8" t="s">
        <v>62</v>
      </c>
      <c r="E149" s="3" t="s">
        <v>183</v>
      </c>
      <c r="F149" s="90" t="s">
        <v>237</v>
      </c>
      <c r="G149" s="425">
        <v>700000</v>
      </c>
      <c r="H149" s="421">
        <v>533771.74</v>
      </c>
      <c r="I149" s="88">
        <v>116</v>
      </c>
      <c r="J149" s="27" t="s">
        <v>239</v>
      </c>
    </row>
    <row r="150" spans="1:10" ht="14.1" customHeight="1" x14ac:dyDescent="0.2">
      <c r="A150" s="10" t="s">
        <v>240</v>
      </c>
      <c r="B150" s="2">
        <v>3612</v>
      </c>
      <c r="C150" s="2">
        <v>5154</v>
      </c>
      <c r="D150" s="8" t="s">
        <v>62</v>
      </c>
      <c r="E150" s="3" t="s">
        <v>183</v>
      </c>
      <c r="F150" s="90" t="s">
        <v>237</v>
      </c>
      <c r="G150" s="426"/>
      <c r="H150" s="424"/>
      <c r="I150" s="88">
        <v>172.28</v>
      </c>
      <c r="J150" s="27" t="s">
        <v>241</v>
      </c>
    </row>
    <row r="151" spans="1:10" ht="14.1" customHeight="1" x14ac:dyDescent="0.2">
      <c r="A151" s="10" t="s">
        <v>240</v>
      </c>
      <c r="B151" s="2">
        <v>3612</v>
      </c>
      <c r="C151" s="2">
        <v>5154</v>
      </c>
      <c r="D151" s="8" t="s">
        <v>62</v>
      </c>
      <c r="E151" s="3" t="s">
        <v>183</v>
      </c>
      <c r="F151" s="90" t="s">
        <v>237</v>
      </c>
      <c r="G151" s="427"/>
      <c r="H151" s="423"/>
      <c r="I151" s="88">
        <v>239.53</v>
      </c>
      <c r="J151" s="27" t="s">
        <v>242</v>
      </c>
    </row>
    <row r="152" spans="1:10" ht="14.1" customHeight="1" x14ac:dyDescent="0.2">
      <c r="A152" s="10" t="s">
        <v>243</v>
      </c>
      <c r="B152" s="2">
        <v>3612</v>
      </c>
      <c r="C152" s="2">
        <v>5161</v>
      </c>
      <c r="D152" s="8" t="s">
        <v>62</v>
      </c>
      <c r="E152" s="3" t="s">
        <v>183</v>
      </c>
      <c r="F152" s="3" t="s">
        <v>237</v>
      </c>
      <c r="G152" s="156">
        <v>30000</v>
      </c>
      <c r="H152" s="156">
        <v>28144.7</v>
      </c>
      <c r="I152" s="5">
        <v>1585</v>
      </c>
      <c r="J152" s="27" t="s">
        <v>244</v>
      </c>
    </row>
    <row r="153" spans="1:10" ht="14.1" customHeight="1" x14ac:dyDescent="0.2">
      <c r="A153" s="10" t="s">
        <v>245</v>
      </c>
      <c r="B153" s="2">
        <v>3612</v>
      </c>
      <c r="C153" s="2">
        <v>5169</v>
      </c>
      <c r="D153" s="8" t="s">
        <v>62</v>
      </c>
      <c r="E153" s="3" t="s">
        <v>183</v>
      </c>
      <c r="F153" s="90" t="s">
        <v>237</v>
      </c>
      <c r="G153" s="421">
        <v>950000</v>
      </c>
      <c r="H153" s="421">
        <v>882352.2</v>
      </c>
      <c r="I153" s="88">
        <v>1932</v>
      </c>
      <c r="J153" s="27" t="s">
        <v>246</v>
      </c>
    </row>
    <row r="154" spans="1:10" ht="14.1" customHeight="1" x14ac:dyDescent="0.2">
      <c r="A154" s="10" t="s">
        <v>201</v>
      </c>
      <c r="B154" s="2">
        <v>3612</v>
      </c>
      <c r="C154" s="2">
        <v>5169</v>
      </c>
      <c r="D154" s="8" t="s">
        <v>62</v>
      </c>
      <c r="E154" s="3" t="s">
        <v>183</v>
      </c>
      <c r="F154" s="90" t="s">
        <v>237</v>
      </c>
      <c r="G154" s="420"/>
      <c r="H154" s="420"/>
      <c r="I154" s="88">
        <v>10730.65</v>
      </c>
      <c r="J154" s="27">
        <v>20079900068</v>
      </c>
    </row>
    <row r="155" spans="1:10" ht="14.1" customHeight="1" x14ac:dyDescent="0.2">
      <c r="A155" s="10" t="s">
        <v>201</v>
      </c>
      <c r="B155" s="2">
        <v>3612</v>
      </c>
      <c r="C155" s="2">
        <v>5171</v>
      </c>
      <c r="D155" s="8" t="s">
        <v>62</v>
      </c>
      <c r="E155" s="3" t="s">
        <v>183</v>
      </c>
      <c r="F155" s="3" t="s">
        <v>237</v>
      </c>
      <c r="G155" s="89">
        <v>7173000</v>
      </c>
      <c r="H155" s="89">
        <v>7085478.21</v>
      </c>
      <c r="I155" s="5">
        <v>1746.85</v>
      </c>
      <c r="J155" s="27">
        <v>20079900068</v>
      </c>
    </row>
    <row r="156" spans="1:10" ht="14.1" customHeight="1" x14ac:dyDescent="0.2">
      <c r="A156" s="10" t="s">
        <v>247</v>
      </c>
      <c r="B156" s="2">
        <v>3612</v>
      </c>
      <c r="C156" s="2">
        <v>6121</v>
      </c>
      <c r="D156" s="8" t="s">
        <v>62</v>
      </c>
      <c r="E156" s="3" t="s">
        <v>183</v>
      </c>
      <c r="F156" s="3" t="s">
        <v>237</v>
      </c>
      <c r="G156" s="154">
        <v>2500000</v>
      </c>
      <c r="H156" s="154">
        <v>0</v>
      </c>
      <c r="I156" s="5">
        <v>2364374</v>
      </c>
      <c r="J156" s="27" t="s">
        <v>248</v>
      </c>
    </row>
    <row r="157" spans="1:10" ht="14.1" customHeight="1" x14ac:dyDescent="0.2">
      <c r="A157" s="10" t="s">
        <v>185</v>
      </c>
      <c r="B157" s="2">
        <v>3613</v>
      </c>
      <c r="C157" s="2">
        <v>5151</v>
      </c>
      <c r="D157" s="8" t="s">
        <v>62</v>
      </c>
      <c r="E157" s="3" t="s">
        <v>183</v>
      </c>
      <c r="F157" s="90" t="s">
        <v>237</v>
      </c>
      <c r="G157" s="421">
        <v>200000</v>
      </c>
      <c r="H157" s="421">
        <v>172865.74</v>
      </c>
      <c r="I157" s="88">
        <v>2805</v>
      </c>
      <c r="J157" s="27" t="s">
        <v>186</v>
      </c>
    </row>
    <row r="158" spans="1:10" ht="14.1" customHeight="1" x14ac:dyDescent="0.2">
      <c r="A158" s="10" t="s">
        <v>185</v>
      </c>
      <c r="B158" s="2">
        <v>3613</v>
      </c>
      <c r="C158" s="2">
        <v>5151</v>
      </c>
      <c r="D158" s="8" t="s">
        <v>62</v>
      </c>
      <c r="E158" s="3" t="s">
        <v>183</v>
      </c>
      <c r="F158" s="90" t="s">
        <v>237</v>
      </c>
      <c r="G158" s="420"/>
      <c r="H158" s="420"/>
      <c r="I158" s="88">
        <v>2808</v>
      </c>
      <c r="J158" s="27" t="s">
        <v>186</v>
      </c>
    </row>
    <row r="159" spans="1:10" ht="14.1" customHeight="1" x14ac:dyDescent="0.2">
      <c r="A159" s="10" t="s">
        <v>245</v>
      </c>
      <c r="B159" s="2">
        <v>3613</v>
      </c>
      <c r="C159" s="2">
        <v>5169</v>
      </c>
      <c r="D159" s="8" t="s">
        <v>62</v>
      </c>
      <c r="E159" s="3" t="s">
        <v>183</v>
      </c>
      <c r="F159" s="90" t="s">
        <v>237</v>
      </c>
      <c r="G159" s="421">
        <v>100000</v>
      </c>
      <c r="H159" s="421">
        <v>83448.61</v>
      </c>
      <c r="I159" s="88">
        <v>1089</v>
      </c>
      <c r="J159" s="27" t="s">
        <v>246</v>
      </c>
    </row>
    <row r="160" spans="1:10" ht="14.1" customHeight="1" x14ac:dyDescent="0.2">
      <c r="A160" s="10" t="s">
        <v>245</v>
      </c>
      <c r="B160" s="2">
        <v>3613</v>
      </c>
      <c r="C160" s="2">
        <v>5169</v>
      </c>
      <c r="D160" s="8" t="s">
        <v>62</v>
      </c>
      <c r="E160" s="3" t="s">
        <v>183</v>
      </c>
      <c r="F160" s="90" t="s">
        <v>237</v>
      </c>
      <c r="G160" s="424"/>
      <c r="H160" s="424"/>
      <c r="I160" s="88">
        <v>3920.4</v>
      </c>
      <c r="J160" s="27" t="s">
        <v>249</v>
      </c>
    </row>
    <row r="161" spans="1:10" ht="14.1" customHeight="1" x14ac:dyDescent="0.2">
      <c r="A161" s="10" t="s">
        <v>201</v>
      </c>
      <c r="B161" s="2">
        <v>3613</v>
      </c>
      <c r="C161" s="2">
        <v>5169</v>
      </c>
      <c r="D161" s="8" t="s">
        <v>62</v>
      </c>
      <c r="E161" s="3" t="s">
        <v>183</v>
      </c>
      <c r="F161" s="90" t="s">
        <v>237</v>
      </c>
      <c r="G161" s="424"/>
      <c r="H161" s="424"/>
      <c r="I161" s="88">
        <v>726</v>
      </c>
      <c r="J161" s="27">
        <v>20079900068</v>
      </c>
    </row>
    <row r="162" spans="1:10" ht="14.1" customHeight="1" x14ac:dyDescent="0.2">
      <c r="A162" s="10" t="s">
        <v>250</v>
      </c>
      <c r="B162" s="2">
        <v>3613</v>
      </c>
      <c r="C162" s="2">
        <v>5169</v>
      </c>
      <c r="D162" s="8" t="s">
        <v>62</v>
      </c>
      <c r="E162" s="3" t="s">
        <v>183</v>
      </c>
      <c r="F162" s="90" t="s">
        <v>237</v>
      </c>
      <c r="G162" s="423"/>
      <c r="H162" s="423"/>
      <c r="I162" s="88">
        <v>7000</v>
      </c>
      <c r="J162" s="27" t="s">
        <v>251</v>
      </c>
    </row>
    <row r="163" spans="1:10" ht="14.1" customHeight="1" x14ac:dyDescent="0.2">
      <c r="A163" s="10" t="s">
        <v>245</v>
      </c>
      <c r="B163" s="2">
        <v>3613</v>
      </c>
      <c r="C163" s="2">
        <v>5171</v>
      </c>
      <c r="D163" s="8" t="s">
        <v>62</v>
      </c>
      <c r="E163" s="3" t="s">
        <v>183</v>
      </c>
      <c r="F163" s="3" t="s">
        <v>237</v>
      </c>
      <c r="G163" s="89">
        <v>1000000</v>
      </c>
      <c r="H163" s="89">
        <v>665411.44999999995</v>
      </c>
      <c r="I163" s="5">
        <v>805</v>
      </c>
      <c r="J163" s="27" t="s">
        <v>246</v>
      </c>
    </row>
    <row r="164" spans="1:10" ht="14.1" customHeight="1" x14ac:dyDescent="0.2">
      <c r="A164" s="10" t="s">
        <v>252</v>
      </c>
      <c r="B164" s="2">
        <v>3613</v>
      </c>
      <c r="C164" s="2">
        <v>6121</v>
      </c>
      <c r="D164" s="8" t="s">
        <v>62</v>
      </c>
      <c r="E164" s="3" t="s">
        <v>183</v>
      </c>
      <c r="F164" s="3" t="s">
        <v>237</v>
      </c>
      <c r="G164" s="4">
        <v>1400000</v>
      </c>
      <c r="H164" s="4">
        <v>0</v>
      </c>
      <c r="I164" s="5">
        <v>1400000</v>
      </c>
      <c r="J164" s="27" t="s">
        <v>184</v>
      </c>
    </row>
    <row r="165" spans="1:10" ht="14.1" customHeight="1" x14ac:dyDescent="0.2">
      <c r="A165" s="10" t="s">
        <v>253</v>
      </c>
      <c r="B165" s="9">
        <v>3613</v>
      </c>
      <c r="C165" s="9">
        <v>5151</v>
      </c>
      <c r="D165" s="8" t="s">
        <v>62</v>
      </c>
      <c r="E165" s="8" t="s">
        <v>183</v>
      </c>
      <c r="F165" s="3" t="s">
        <v>254</v>
      </c>
      <c r="G165" s="4">
        <v>50000</v>
      </c>
      <c r="H165" s="4">
        <v>33058.5</v>
      </c>
      <c r="I165" s="5">
        <v>2382.16</v>
      </c>
      <c r="J165" s="28" t="s">
        <v>186</v>
      </c>
    </row>
    <row r="166" spans="1:10" ht="14.1" customHeight="1" x14ac:dyDescent="0.2">
      <c r="A166" s="10" t="s">
        <v>255</v>
      </c>
      <c r="B166" s="2">
        <v>3639</v>
      </c>
      <c r="C166" s="2">
        <v>5169</v>
      </c>
      <c r="D166" s="8" t="s">
        <v>62</v>
      </c>
      <c r="E166" s="3" t="s">
        <v>183</v>
      </c>
      <c r="F166" s="3" t="s">
        <v>256</v>
      </c>
      <c r="G166" s="4">
        <v>3000000</v>
      </c>
      <c r="H166" s="4">
        <v>543290</v>
      </c>
      <c r="I166" s="5">
        <v>2456710</v>
      </c>
      <c r="J166" s="27" t="s">
        <v>257</v>
      </c>
    </row>
    <row r="167" spans="1:10" ht="14.1" customHeight="1" x14ac:dyDescent="0.2">
      <c r="A167" s="86" t="s">
        <v>258</v>
      </c>
      <c r="B167" s="2">
        <v>3412</v>
      </c>
      <c r="C167" s="2">
        <v>5171</v>
      </c>
      <c r="D167" s="8" t="s">
        <v>62</v>
      </c>
      <c r="E167" s="8" t="s">
        <v>183</v>
      </c>
      <c r="F167" s="3" t="s">
        <v>259</v>
      </c>
      <c r="G167" s="4">
        <v>1060962</v>
      </c>
      <c r="H167" s="4">
        <v>799773.11</v>
      </c>
      <c r="I167" s="5">
        <v>202167.89</v>
      </c>
      <c r="J167" s="27" t="s">
        <v>260</v>
      </c>
    </row>
    <row r="168" spans="1:10" ht="14.1" customHeight="1" x14ac:dyDescent="0.2">
      <c r="A168" s="86" t="s">
        <v>261</v>
      </c>
      <c r="B168" s="2">
        <v>3412</v>
      </c>
      <c r="C168" s="2">
        <v>6121</v>
      </c>
      <c r="D168" s="8" t="s">
        <v>62</v>
      </c>
      <c r="E168" s="8" t="s">
        <v>183</v>
      </c>
      <c r="F168" s="3" t="s">
        <v>259</v>
      </c>
      <c r="G168" s="4">
        <v>1200000</v>
      </c>
      <c r="H168" s="4">
        <v>658440</v>
      </c>
      <c r="I168" s="5">
        <v>164076</v>
      </c>
      <c r="J168" s="91" t="s">
        <v>262</v>
      </c>
    </row>
    <row r="169" spans="1:10" ht="22.5" x14ac:dyDescent="0.2">
      <c r="A169" s="7" t="s">
        <v>263</v>
      </c>
      <c r="B169" s="2">
        <v>3412</v>
      </c>
      <c r="C169" s="2">
        <v>6122</v>
      </c>
      <c r="D169" s="8" t="s">
        <v>62</v>
      </c>
      <c r="E169" s="8" t="s">
        <v>183</v>
      </c>
      <c r="F169" s="3" t="s">
        <v>264</v>
      </c>
      <c r="G169" s="4">
        <v>250000</v>
      </c>
      <c r="H169" s="4">
        <v>0</v>
      </c>
      <c r="I169" s="5">
        <v>250000</v>
      </c>
      <c r="J169" s="29" t="s">
        <v>265</v>
      </c>
    </row>
    <row r="170" spans="1:10" ht="14.1" customHeight="1" x14ac:dyDescent="0.2">
      <c r="A170" s="10" t="s">
        <v>266</v>
      </c>
      <c r="B170" s="2">
        <v>2219</v>
      </c>
      <c r="C170" s="2">
        <v>5171</v>
      </c>
      <c r="D170" s="8" t="s">
        <v>62</v>
      </c>
      <c r="E170" s="3" t="s">
        <v>183</v>
      </c>
      <c r="F170" s="3" t="s">
        <v>267</v>
      </c>
      <c r="G170" s="154">
        <v>148019</v>
      </c>
      <c r="H170" s="154">
        <v>127753.04</v>
      </c>
      <c r="I170" s="5">
        <v>4491.92</v>
      </c>
      <c r="J170" s="28" t="s">
        <v>268</v>
      </c>
    </row>
    <row r="171" spans="1:10" ht="14.1" customHeight="1" x14ac:dyDescent="0.2">
      <c r="A171" s="10" t="s">
        <v>269</v>
      </c>
      <c r="B171" s="2">
        <v>2115</v>
      </c>
      <c r="C171" s="2">
        <v>5169</v>
      </c>
      <c r="D171" s="8" t="s">
        <v>62</v>
      </c>
      <c r="E171" s="3" t="s">
        <v>183</v>
      </c>
      <c r="F171" s="90" t="s">
        <v>270</v>
      </c>
      <c r="G171" s="421">
        <v>390000</v>
      </c>
      <c r="H171" s="421">
        <v>264079</v>
      </c>
      <c r="I171" s="88">
        <v>14520</v>
      </c>
      <c r="J171" s="28" t="s">
        <v>271</v>
      </c>
    </row>
    <row r="172" spans="1:10" ht="14.1" customHeight="1" x14ac:dyDescent="0.2">
      <c r="A172" s="10" t="s">
        <v>272</v>
      </c>
      <c r="B172" s="2">
        <v>2115</v>
      </c>
      <c r="C172" s="2">
        <v>5169</v>
      </c>
      <c r="D172" s="8" t="s">
        <v>62</v>
      </c>
      <c r="E172" s="3" t="s">
        <v>183</v>
      </c>
      <c r="F172" s="90" t="s">
        <v>270</v>
      </c>
      <c r="G172" s="424"/>
      <c r="H172" s="424"/>
      <c r="I172" s="88">
        <v>14520</v>
      </c>
      <c r="J172" s="28" t="s">
        <v>273</v>
      </c>
    </row>
    <row r="173" spans="1:10" ht="14.1" customHeight="1" x14ac:dyDescent="0.2">
      <c r="A173" s="102" t="s">
        <v>1001</v>
      </c>
      <c r="B173" s="2">
        <v>2115</v>
      </c>
      <c r="C173" s="2">
        <v>5169</v>
      </c>
      <c r="D173" s="104" t="s">
        <v>62</v>
      </c>
      <c r="E173" s="3" t="s">
        <v>183</v>
      </c>
      <c r="F173" s="90" t="s">
        <v>270</v>
      </c>
      <c r="G173" s="423"/>
      <c r="H173" s="423"/>
      <c r="I173" s="88">
        <v>37026</v>
      </c>
      <c r="J173" s="28" t="s">
        <v>1002</v>
      </c>
    </row>
    <row r="174" spans="1:10" ht="14.1" customHeight="1" x14ac:dyDescent="0.2">
      <c r="A174" s="10" t="s">
        <v>274</v>
      </c>
      <c r="B174" s="2">
        <v>2115</v>
      </c>
      <c r="C174" s="2">
        <v>6121</v>
      </c>
      <c r="D174" s="8" t="s">
        <v>62</v>
      </c>
      <c r="E174" s="3" t="s">
        <v>183</v>
      </c>
      <c r="F174" s="3" t="s">
        <v>270</v>
      </c>
      <c r="G174" s="89">
        <v>900000</v>
      </c>
      <c r="H174" s="89">
        <v>0</v>
      </c>
      <c r="I174" s="5">
        <v>45980</v>
      </c>
      <c r="J174" s="28" t="s">
        <v>275</v>
      </c>
    </row>
    <row r="175" spans="1:10" ht="14.1" customHeight="1" x14ac:dyDescent="0.2">
      <c r="A175" s="10" t="s">
        <v>276</v>
      </c>
      <c r="B175" s="2">
        <v>3639</v>
      </c>
      <c r="C175" s="2">
        <v>5169</v>
      </c>
      <c r="D175" s="8" t="s">
        <v>62</v>
      </c>
      <c r="E175" s="3" t="s">
        <v>183</v>
      </c>
      <c r="F175" s="3" t="s">
        <v>37</v>
      </c>
      <c r="G175" s="4">
        <v>100000</v>
      </c>
      <c r="H175" s="4">
        <v>86695</v>
      </c>
      <c r="I175" s="5">
        <v>12500</v>
      </c>
      <c r="J175" s="29" t="s">
        <v>277</v>
      </c>
    </row>
    <row r="176" spans="1:10" ht="14.1" customHeight="1" x14ac:dyDescent="0.2">
      <c r="A176" s="10" t="s">
        <v>278</v>
      </c>
      <c r="B176" s="2">
        <v>5512</v>
      </c>
      <c r="C176" s="2">
        <v>5171</v>
      </c>
      <c r="D176" s="8" t="s">
        <v>62</v>
      </c>
      <c r="E176" s="3" t="s">
        <v>183</v>
      </c>
      <c r="F176" s="3" t="s">
        <v>279</v>
      </c>
      <c r="G176" s="4">
        <v>411175</v>
      </c>
      <c r="H176" s="4">
        <v>343912.67</v>
      </c>
      <c r="I176" s="5">
        <v>59868.38</v>
      </c>
      <c r="J176" s="29" t="s">
        <v>280</v>
      </c>
    </row>
    <row r="177" spans="1:10" ht="14.1" customHeight="1" x14ac:dyDescent="0.2">
      <c r="A177" s="10" t="s">
        <v>281</v>
      </c>
      <c r="B177" s="9">
        <v>2310</v>
      </c>
      <c r="C177" s="9">
        <v>5166</v>
      </c>
      <c r="D177" s="8" t="s">
        <v>62</v>
      </c>
      <c r="E177" s="8" t="s">
        <v>183</v>
      </c>
      <c r="F177" s="8" t="s">
        <v>282</v>
      </c>
      <c r="G177" s="4">
        <v>373285</v>
      </c>
      <c r="H177" s="4">
        <v>246259.20000000001</v>
      </c>
      <c r="I177" s="5">
        <v>113740</v>
      </c>
      <c r="J177" s="29" t="s">
        <v>283</v>
      </c>
    </row>
    <row r="178" spans="1:10" ht="14.1" customHeight="1" x14ac:dyDescent="0.2">
      <c r="A178" s="10" t="s">
        <v>284</v>
      </c>
      <c r="B178" s="2">
        <v>4250</v>
      </c>
      <c r="C178" s="2">
        <v>5154</v>
      </c>
      <c r="D178" s="8" t="s">
        <v>62</v>
      </c>
      <c r="E178" s="3" t="s">
        <v>183</v>
      </c>
      <c r="F178" s="8" t="s">
        <v>285</v>
      </c>
      <c r="G178" s="154">
        <v>300000</v>
      </c>
      <c r="H178" s="154">
        <v>4265.16</v>
      </c>
      <c r="I178" s="5">
        <v>295734.84000000003</v>
      </c>
      <c r="J178" s="28" t="s">
        <v>286</v>
      </c>
    </row>
    <row r="179" spans="1:10" ht="23.25" customHeight="1" x14ac:dyDescent="0.2">
      <c r="A179" s="7" t="s">
        <v>287</v>
      </c>
      <c r="B179" s="9">
        <v>3392</v>
      </c>
      <c r="C179" s="9">
        <v>5171</v>
      </c>
      <c r="D179" s="8" t="s">
        <v>62</v>
      </c>
      <c r="E179" s="8" t="s">
        <v>183</v>
      </c>
      <c r="F179" s="87" t="s">
        <v>288</v>
      </c>
      <c r="G179" s="421">
        <v>398194</v>
      </c>
      <c r="H179" s="421">
        <v>178120.33</v>
      </c>
      <c r="I179" s="88">
        <v>115102</v>
      </c>
      <c r="J179" s="29" t="s">
        <v>289</v>
      </c>
    </row>
    <row r="180" spans="1:10" ht="14.1" customHeight="1" x14ac:dyDescent="0.2">
      <c r="A180" s="10" t="s">
        <v>290</v>
      </c>
      <c r="B180" s="2">
        <v>3392</v>
      </c>
      <c r="C180" s="2">
        <v>5171</v>
      </c>
      <c r="D180" s="8" t="s">
        <v>62</v>
      </c>
      <c r="E180" s="8" t="s">
        <v>183</v>
      </c>
      <c r="F180" s="87" t="s">
        <v>288</v>
      </c>
      <c r="G180" s="423"/>
      <c r="H180" s="423"/>
      <c r="I180" s="88">
        <v>85777</v>
      </c>
      <c r="J180" s="28" t="s">
        <v>291</v>
      </c>
    </row>
    <row r="181" spans="1:10" ht="24" customHeight="1" x14ac:dyDescent="0.2">
      <c r="A181" s="7" t="s">
        <v>292</v>
      </c>
      <c r="B181" s="2">
        <v>3392</v>
      </c>
      <c r="C181" s="2">
        <v>6121</v>
      </c>
      <c r="D181" s="8" t="s">
        <v>62</v>
      </c>
      <c r="E181" s="3" t="s">
        <v>183</v>
      </c>
      <c r="F181" s="8" t="s">
        <v>288</v>
      </c>
      <c r="G181" s="89">
        <v>165528</v>
      </c>
      <c r="H181" s="89">
        <v>0</v>
      </c>
      <c r="I181" s="5">
        <v>165528</v>
      </c>
      <c r="J181" s="27" t="s">
        <v>293</v>
      </c>
    </row>
    <row r="182" spans="1:10" ht="14.1" customHeight="1" x14ac:dyDescent="0.2">
      <c r="A182" s="10" t="s">
        <v>294</v>
      </c>
      <c r="B182" s="9">
        <v>3322</v>
      </c>
      <c r="C182" s="9">
        <v>5139</v>
      </c>
      <c r="D182" s="8" t="s">
        <v>62</v>
      </c>
      <c r="E182" s="8" t="s">
        <v>183</v>
      </c>
      <c r="F182" s="8" t="s">
        <v>295</v>
      </c>
      <c r="G182" s="4">
        <v>953</v>
      </c>
      <c r="H182" s="4">
        <v>0</v>
      </c>
      <c r="I182" s="5">
        <v>953</v>
      </c>
      <c r="J182" s="28" t="s">
        <v>296</v>
      </c>
    </row>
    <row r="183" spans="1:10" ht="14.1" customHeight="1" thickBot="1" x14ac:dyDescent="0.25">
      <c r="A183" s="317"/>
      <c r="B183" s="310"/>
      <c r="C183" s="310"/>
      <c r="D183" s="311"/>
      <c r="E183" s="311"/>
      <c r="F183" s="311"/>
      <c r="G183" s="293"/>
      <c r="H183" s="293"/>
      <c r="I183" s="312"/>
      <c r="J183" s="318"/>
    </row>
    <row r="184" spans="1:10" s="16" customFormat="1" ht="14.1" customHeight="1" thickTop="1" thickBot="1" x14ac:dyDescent="0.25">
      <c r="A184" s="38" t="s">
        <v>5</v>
      </c>
      <c r="B184" s="39"/>
      <c r="C184" s="39"/>
      <c r="D184" s="40"/>
      <c r="E184" s="40"/>
      <c r="F184" s="40"/>
      <c r="G184" s="41">
        <f>SUM(G112:G182)</f>
        <v>38394216</v>
      </c>
      <c r="H184" s="41">
        <f>SUM(H112:H182)</f>
        <v>23377617.849999994</v>
      </c>
      <c r="I184" s="42">
        <f>SUM(I112:I183)</f>
        <v>11556482.790000001</v>
      </c>
      <c r="J184" s="39"/>
    </row>
    <row r="185" spans="1:10" ht="6" customHeight="1" thickTop="1" x14ac:dyDescent="0.2">
      <c r="A185" s="247"/>
      <c r="B185" s="248"/>
      <c r="C185" s="248"/>
      <c r="D185" s="249"/>
      <c r="E185" s="249"/>
      <c r="F185" s="249"/>
      <c r="G185" s="250"/>
      <c r="H185" s="250"/>
      <c r="I185" s="251"/>
      <c r="J185" s="246"/>
    </row>
    <row r="186" spans="1:10" s="16" customFormat="1" ht="14.1" customHeight="1" x14ac:dyDescent="0.2">
      <c r="A186" s="32" t="s">
        <v>102</v>
      </c>
      <c r="B186" s="33"/>
      <c r="C186" s="33"/>
      <c r="D186" s="34"/>
      <c r="E186" s="34"/>
      <c r="F186" s="34"/>
      <c r="G186" s="35"/>
      <c r="H186" s="35"/>
      <c r="I186" s="36"/>
      <c r="J186" s="37"/>
    </row>
    <row r="187" spans="1:10" s="16" customFormat="1" ht="14.1" customHeight="1" x14ac:dyDescent="0.2">
      <c r="A187" s="61" t="s">
        <v>299</v>
      </c>
      <c r="B187" s="33"/>
      <c r="C187" s="33"/>
      <c r="D187" s="34"/>
      <c r="E187" s="34"/>
      <c r="F187" s="34"/>
      <c r="G187" s="35"/>
      <c r="H187" s="35"/>
      <c r="I187" s="36"/>
      <c r="J187" s="37"/>
    </row>
    <row r="188" spans="1:10" ht="14.1" customHeight="1" x14ac:dyDescent="0.2">
      <c r="A188" s="92" t="s">
        <v>1024</v>
      </c>
      <c r="B188" s="2">
        <v>3639</v>
      </c>
      <c r="C188" s="2">
        <v>6130</v>
      </c>
      <c r="D188" s="3" t="s">
        <v>62</v>
      </c>
      <c r="E188" s="3" t="s">
        <v>300</v>
      </c>
      <c r="F188" s="3" t="s">
        <v>55</v>
      </c>
      <c r="G188" s="421">
        <v>19987043.350000001</v>
      </c>
      <c r="H188" s="421">
        <v>6836565</v>
      </c>
      <c r="I188" s="93">
        <v>52000</v>
      </c>
      <c r="J188" s="27" t="s">
        <v>301</v>
      </c>
    </row>
    <row r="189" spans="1:10" ht="14.1" customHeight="1" x14ac:dyDescent="0.2">
      <c r="A189" s="92" t="s">
        <v>1025</v>
      </c>
      <c r="B189" s="2">
        <v>3639</v>
      </c>
      <c r="C189" s="2">
        <v>6130</v>
      </c>
      <c r="D189" s="3" t="s">
        <v>62</v>
      </c>
      <c r="E189" s="3" t="s">
        <v>300</v>
      </c>
      <c r="F189" s="3" t="s">
        <v>55</v>
      </c>
      <c r="G189" s="422"/>
      <c r="H189" s="422"/>
      <c r="I189" s="93">
        <v>20000</v>
      </c>
      <c r="J189" s="28" t="s">
        <v>302</v>
      </c>
    </row>
    <row r="190" spans="1:10" ht="14.1" customHeight="1" x14ac:dyDescent="0.2">
      <c r="A190" s="92" t="s">
        <v>1026</v>
      </c>
      <c r="B190" s="2">
        <v>3639</v>
      </c>
      <c r="C190" s="2">
        <v>6130</v>
      </c>
      <c r="D190" s="3" t="s">
        <v>62</v>
      </c>
      <c r="E190" s="3" t="s">
        <v>300</v>
      </c>
      <c r="F190" s="3" t="s">
        <v>55</v>
      </c>
      <c r="G190" s="422"/>
      <c r="H190" s="422"/>
      <c r="I190" s="93">
        <v>52572</v>
      </c>
      <c r="J190" s="28" t="s">
        <v>303</v>
      </c>
    </row>
    <row r="191" spans="1:10" ht="14.1" customHeight="1" x14ac:dyDescent="0.2">
      <c r="A191" s="92" t="s">
        <v>1027</v>
      </c>
      <c r="B191" s="2">
        <v>3639</v>
      </c>
      <c r="C191" s="2">
        <v>6130</v>
      </c>
      <c r="D191" s="3" t="s">
        <v>62</v>
      </c>
      <c r="E191" s="3" t="s">
        <v>300</v>
      </c>
      <c r="F191" s="3" t="s">
        <v>55</v>
      </c>
      <c r="G191" s="422"/>
      <c r="H191" s="422"/>
      <c r="I191" s="93">
        <v>1500</v>
      </c>
      <c r="J191" s="29" t="s">
        <v>304</v>
      </c>
    </row>
    <row r="192" spans="1:10" ht="14.1" customHeight="1" x14ac:dyDescent="0.2">
      <c r="A192" s="92" t="s">
        <v>1028</v>
      </c>
      <c r="B192" s="2">
        <v>3639</v>
      </c>
      <c r="C192" s="2">
        <v>6130</v>
      </c>
      <c r="D192" s="3" t="s">
        <v>62</v>
      </c>
      <c r="E192" s="3" t="s">
        <v>300</v>
      </c>
      <c r="F192" s="3" t="s">
        <v>55</v>
      </c>
      <c r="G192" s="422"/>
      <c r="H192" s="422"/>
      <c r="I192" s="93">
        <v>2000</v>
      </c>
      <c r="J192" s="27" t="s">
        <v>307</v>
      </c>
    </row>
    <row r="193" spans="1:10" ht="14.1" customHeight="1" x14ac:dyDescent="0.2">
      <c r="A193" s="92" t="s">
        <v>1029</v>
      </c>
      <c r="B193" s="2">
        <v>3639</v>
      </c>
      <c r="C193" s="2">
        <v>6130</v>
      </c>
      <c r="D193" s="3" t="s">
        <v>62</v>
      </c>
      <c r="E193" s="3" t="s">
        <v>300</v>
      </c>
      <c r="F193" s="3" t="s">
        <v>55</v>
      </c>
      <c r="G193" s="422"/>
      <c r="H193" s="422"/>
      <c r="I193" s="93">
        <v>21700</v>
      </c>
      <c r="J193" s="27" t="s">
        <v>308</v>
      </c>
    </row>
    <row r="194" spans="1:10" ht="14.1" customHeight="1" x14ac:dyDescent="0.2">
      <c r="A194" s="92" t="s">
        <v>1030</v>
      </c>
      <c r="B194" s="2">
        <v>3639</v>
      </c>
      <c r="C194" s="2">
        <v>6130</v>
      </c>
      <c r="D194" s="3" t="s">
        <v>62</v>
      </c>
      <c r="E194" s="3" t="s">
        <v>300</v>
      </c>
      <c r="F194" s="3" t="s">
        <v>55</v>
      </c>
      <c r="G194" s="422"/>
      <c r="H194" s="422"/>
      <c r="I194" s="93">
        <v>2800</v>
      </c>
      <c r="J194" s="27" t="s">
        <v>310</v>
      </c>
    </row>
    <row r="195" spans="1:10" ht="14.1" customHeight="1" x14ac:dyDescent="0.2">
      <c r="A195" s="92" t="s">
        <v>1031</v>
      </c>
      <c r="B195" s="2">
        <v>3639</v>
      </c>
      <c r="C195" s="2">
        <v>6130</v>
      </c>
      <c r="D195" s="3" t="s">
        <v>62</v>
      </c>
      <c r="E195" s="3" t="s">
        <v>300</v>
      </c>
      <c r="F195" s="3" t="s">
        <v>55</v>
      </c>
      <c r="G195" s="420"/>
      <c r="H195" s="420"/>
      <c r="I195" s="93">
        <v>19000</v>
      </c>
      <c r="J195" s="27" t="s">
        <v>311</v>
      </c>
    </row>
    <row r="196" spans="1:10" ht="14.1" customHeight="1" x14ac:dyDescent="0.2">
      <c r="A196" s="92" t="s">
        <v>325</v>
      </c>
      <c r="B196" s="2">
        <v>3639</v>
      </c>
      <c r="C196" s="2">
        <v>6130</v>
      </c>
      <c r="D196" s="3" t="s">
        <v>62</v>
      </c>
      <c r="E196" s="3" t="s">
        <v>300</v>
      </c>
      <c r="F196" s="3" t="s">
        <v>305</v>
      </c>
      <c r="G196" s="4">
        <v>9791991</v>
      </c>
      <c r="H196" s="4">
        <v>0</v>
      </c>
      <c r="I196" s="93">
        <v>5517019.2000000002</v>
      </c>
      <c r="J196" s="27" t="s">
        <v>306</v>
      </c>
    </row>
    <row r="197" spans="1:10" ht="14.1" customHeight="1" x14ac:dyDescent="0.2">
      <c r="A197" s="92" t="s">
        <v>326</v>
      </c>
      <c r="B197" s="2">
        <v>3639</v>
      </c>
      <c r="C197" s="2">
        <v>5164</v>
      </c>
      <c r="D197" s="3" t="s">
        <v>62</v>
      </c>
      <c r="E197" s="3" t="s">
        <v>300</v>
      </c>
      <c r="F197" s="3" t="s">
        <v>55</v>
      </c>
      <c r="G197" s="4">
        <v>3000</v>
      </c>
      <c r="H197" s="4">
        <v>2583</v>
      </c>
      <c r="I197" s="93">
        <v>257</v>
      </c>
      <c r="J197" s="27" t="s">
        <v>312</v>
      </c>
    </row>
    <row r="198" spans="1:10" ht="14.1" customHeight="1" x14ac:dyDescent="0.2">
      <c r="A198" s="94" t="s">
        <v>326</v>
      </c>
      <c r="B198" s="9">
        <v>3639</v>
      </c>
      <c r="C198" s="9">
        <v>5192</v>
      </c>
      <c r="D198" s="3" t="s">
        <v>62</v>
      </c>
      <c r="E198" s="8" t="s">
        <v>300</v>
      </c>
      <c r="F198" s="8" t="s">
        <v>55</v>
      </c>
      <c r="G198" s="4">
        <v>55200</v>
      </c>
      <c r="H198" s="4">
        <v>0</v>
      </c>
      <c r="I198" s="93">
        <v>191.19</v>
      </c>
      <c r="J198" s="27" t="s">
        <v>309</v>
      </c>
    </row>
    <row r="199" spans="1:10" ht="14.1" customHeight="1" x14ac:dyDescent="0.2">
      <c r="A199" s="92" t="s">
        <v>327</v>
      </c>
      <c r="B199" s="2">
        <v>3639</v>
      </c>
      <c r="C199" s="2">
        <v>5169</v>
      </c>
      <c r="D199" s="3" t="s">
        <v>62</v>
      </c>
      <c r="E199" s="3" t="s">
        <v>300</v>
      </c>
      <c r="F199" s="3" t="s">
        <v>37</v>
      </c>
      <c r="G199" s="421">
        <v>457260</v>
      </c>
      <c r="H199" s="421">
        <v>303113</v>
      </c>
      <c r="I199" s="93">
        <v>2800</v>
      </c>
      <c r="J199" s="28" t="s">
        <v>313</v>
      </c>
    </row>
    <row r="200" spans="1:10" ht="14.1" customHeight="1" x14ac:dyDescent="0.2">
      <c r="A200" s="92" t="s">
        <v>328</v>
      </c>
      <c r="B200" s="2">
        <v>3639</v>
      </c>
      <c r="C200" s="2">
        <v>5169</v>
      </c>
      <c r="D200" s="3" t="s">
        <v>62</v>
      </c>
      <c r="E200" s="3" t="s">
        <v>300</v>
      </c>
      <c r="F200" s="3" t="s">
        <v>37</v>
      </c>
      <c r="G200" s="420"/>
      <c r="H200" s="420"/>
      <c r="I200" s="93">
        <v>8470</v>
      </c>
      <c r="J200" s="29" t="s">
        <v>314</v>
      </c>
    </row>
    <row r="201" spans="1:10" ht="14.1" customHeight="1" x14ac:dyDescent="0.2">
      <c r="A201" s="95" t="s">
        <v>1032</v>
      </c>
      <c r="B201" s="3" t="s">
        <v>329</v>
      </c>
      <c r="C201" s="9">
        <v>5909</v>
      </c>
      <c r="D201" s="3" t="s">
        <v>62</v>
      </c>
      <c r="E201" s="3" t="s">
        <v>300</v>
      </c>
      <c r="F201" s="3" t="s">
        <v>315</v>
      </c>
      <c r="G201" s="447" t="s">
        <v>330</v>
      </c>
      <c r="H201" s="448"/>
      <c r="I201" s="5">
        <v>156</v>
      </c>
      <c r="J201" s="28" t="s">
        <v>316</v>
      </c>
    </row>
    <row r="202" spans="1:10" ht="14.1" customHeight="1" x14ac:dyDescent="0.2">
      <c r="A202" s="95" t="s">
        <v>1033</v>
      </c>
      <c r="B202" s="3" t="s">
        <v>329</v>
      </c>
      <c r="C202" s="9">
        <v>5909</v>
      </c>
      <c r="D202" s="3" t="s">
        <v>62</v>
      </c>
      <c r="E202" s="8" t="s">
        <v>300</v>
      </c>
      <c r="F202" s="8" t="s">
        <v>317</v>
      </c>
      <c r="G202" s="449"/>
      <c r="H202" s="450"/>
      <c r="I202" s="5">
        <v>52</v>
      </c>
      <c r="J202" s="28" t="s">
        <v>318</v>
      </c>
    </row>
    <row r="203" spans="1:10" ht="14.1" customHeight="1" x14ac:dyDescent="0.2">
      <c r="A203" s="95" t="s">
        <v>1034</v>
      </c>
      <c r="B203" s="3" t="s">
        <v>329</v>
      </c>
      <c r="C203" s="9">
        <v>5909</v>
      </c>
      <c r="D203" s="3" t="s">
        <v>62</v>
      </c>
      <c r="E203" s="8" t="s">
        <v>300</v>
      </c>
      <c r="F203" s="8" t="s">
        <v>319</v>
      </c>
      <c r="G203" s="449"/>
      <c r="H203" s="450"/>
      <c r="I203" s="5">
        <v>132</v>
      </c>
      <c r="J203" s="28" t="s">
        <v>320</v>
      </c>
    </row>
    <row r="204" spans="1:10" ht="14.1" customHeight="1" x14ac:dyDescent="0.2">
      <c r="A204" s="95" t="s">
        <v>1035</v>
      </c>
      <c r="B204" s="3" t="s">
        <v>329</v>
      </c>
      <c r="C204" s="2">
        <v>5909</v>
      </c>
      <c r="D204" s="3" t="s">
        <v>62</v>
      </c>
      <c r="E204" s="3" t="s">
        <v>300</v>
      </c>
      <c r="F204" s="3" t="s">
        <v>317</v>
      </c>
      <c r="G204" s="449"/>
      <c r="H204" s="450"/>
      <c r="I204" s="5">
        <v>69</v>
      </c>
      <c r="J204" s="28" t="s">
        <v>321</v>
      </c>
    </row>
    <row r="205" spans="1:10" ht="14.1" customHeight="1" x14ac:dyDescent="0.2">
      <c r="A205" s="95" t="s">
        <v>1036</v>
      </c>
      <c r="B205" s="3" t="s">
        <v>329</v>
      </c>
      <c r="C205" s="9">
        <v>5909</v>
      </c>
      <c r="D205" s="3" t="s">
        <v>62</v>
      </c>
      <c r="E205" s="8" t="s">
        <v>300</v>
      </c>
      <c r="F205" s="8" t="s">
        <v>317</v>
      </c>
      <c r="G205" s="449"/>
      <c r="H205" s="450"/>
      <c r="I205" s="5">
        <v>321</v>
      </c>
      <c r="J205" s="28" t="s">
        <v>322</v>
      </c>
    </row>
    <row r="206" spans="1:10" ht="14.1" customHeight="1" x14ac:dyDescent="0.2">
      <c r="A206" s="97" t="s">
        <v>1037</v>
      </c>
      <c r="B206" s="96" t="s">
        <v>329</v>
      </c>
      <c r="C206" s="98">
        <v>5909</v>
      </c>
      <c r="D206" s="96" t="s">
        <v>62</v>
      </c>
      <c r="E206" s="99" t="s">
        <v>300</v>
      </c>
      <c r="F206" s="99" t="s">
        <v>323</v>
      </c>
      <c r="G206" s="449"/>
      <c r="H206" s="450"/>
      <c r="I206" s="43">
        <v>160</v>
      </c>
      <c r="J206" s="44" t="s">
        <v>324</v>
      </c>
    </row>
    <row r="207" spans="1:10" ht="14.1" customHeight="1" thickBot="1" x14ac:dyDescent="0.25">
      <c r="A207" s="319"/>
      <c r="B207" s="320"/>
      <c r="C207" s="321"/>
      <c r="D207" s="320"/>
      <c r="E207" s="322"/>
      <c r="F207" s="322"/>
      <c r="G207" s="323"/>
      <c r="H207" s="323"/>
      <c r="I207" s="324"/>
      <c r="J207" s="325"/>
    </row>
    <row r="208" spans="1:10" s="16" customFormat="1" ht="14.1" customHeight="1" thickTop="1" thickBot="1" x14ac:dyDescent="0.25">
      <c r="A208" s="38" t="s">
        <v>5</v>
      </c>
      <c r="B208" s="39"/>
      <c r="C208" s="39"/>
      <c r="D208" s="40"/>
      <c r="E208" s="40"/>
      <c r="F208" s="40"/>
      <c r="G208" s="41"/>
      <c r="H208" s="41"/>
      <c r="I208" s="42">
        <f>SUM(I188:I207)</f>
        <v>5701199.3900000006</v>
      </c>
      <c r="J208" s="39"/>
    </row>
    <row r="209" spans="1:10" ht="6" customHeight="1" thickTop="1" x14ac:dyDescent="0.2">
      <c r="A209" s="253"/>
      <c r="B209" s="24"/>
      <c r="C209" s="24"/>
      <c r="D209" s="24"/>
      <c r="E209" s="24"/>
      <c r="F209" s="24"/>
      <c r="G209" s="24"/>
      <c r="H209" s="24"/>
      <c r="I209" s="254"/>
      <c r="J209" s="255"/>
    </row>
    <row r="210" spans="1:10" s="16" customFormat="1" ht="12.75" customHeight="1" x14ac:dyDescent="0.2">
      <c r="A210" s="32" t="s">
        <v>334</v>
      </c>
      <c r="B210" s="33"/>
      <c r="C210" s="33"/>
      <c r="D210" s="34"/>
      <c r="E210" s="34"/>
      <c r="F210" s="34"/>
      <c r="G210" s="35"/>
      <c r="H210" s="35"/>
      <c r="I210" s="36"/>
      <c r="J210" s="37"/>
    </row>
    <row r="211" spans="1:10" ht="14.1" customHeight="1" x14ac:dyDescent="0.2">
      <c r="A211" s="1" t="s">
        <v>331</v>
      </c>
      <c r="B211" s="2">
        <v>6171</v>
      </c>
      <c r="C211" s="2">
        <v>5169</v>
      </c>
      <c r="D211" s="3" t="s">
        <v>62</v>
      </c>
      <c r="E211" s="3" t="s">
        <v>332</v>
      </c>
      <c r="F211" s="3" t="s">
        <v>333</v>
      </c>
      <c r="G211" s="4">
        <v>4600</v>
      </c>
      <c r="H211" s="4">
        <v>600</v>
      </c>
      <c r="I211" s="5">
        <v>1200</v>
      </c>
      <c r="J211" s="27">
        <v>2007990392</v>
      </c>
    </row>
    <row r="212" spans="1:10" ht="14.1" customHeight="1" thickBot="1" x14ac:dyDescent="0.25">
      <c r="A212" s="314"/>
      <c r="B212" s="315"/>
      <c r="C212" s="315"/>
      <c r="D212" s="297"/>
      <c r="E212" s="297"/>
      <c r="F212" s="297"/>
      <c r="G212" s="293"/>
      <c r="H212" s="293"/>
      <c r="I212" s="312"/>
      <c r="J212" s="326"/>
    </row>
    <row r="213" spans="1:10" ht="14.1" customHeight="1" thickTop="1" thickBot="1" x14ac:dyDescent="0.25">
      <c r="A213" s="38" t="s">
        <v>5</v>
      </c>
      <c r="B213" s="39"/>
      <c r="C213" s="39"/>
      <c r="D213" s="40"/>
      <c r="E213" s="40"/>
      <c r="F213" s="40"/>
      <c r="G213" s="41"/>
      <c r="H213" s="41"/>
      <c r="I213" s="42">
        <f>SUM(I211:I212)</f>
        <v>1200</v>
      </c>
      <c r="J213" s="39"/>
    </row>
    <row r="214" spans="1:10" ht="6" customHeight="1" thickTop="1" x14ac:dyDescent="0.2">
      <c r="A214" s="253"/>
      <c r="B214" s="24"/>
      <c r="C214" s="24"/>
      <c r="D214" s="24"/>
      <c r="E214" s="24"/>
      <c r="F214" s="24"/>
      <c r="G214" s="24"/>
      <c r="H214" s="24"/>
      <c r="I214" s="254"/>
      <c r="J214" s="255"/>
    </row>
    <row r="215" spans="1:10" s="16" customFormat="1" ht="14.1" customHeight="1" x14ac:dyDescent="0.2">
      <c r="A215" s="32" t="s">
        <v>335</v>
      </c>
      <c r="B215" s="33"/>
      <c r="C215" s="33"/>
      <c r="D215" s="34"/>
      <c r="E215" s="34"/>
      <c r="F215" s="34"/>
      <c r="G215" s="35"/>
      <c r="H215" s="35"/>
      <c r="I215" s="36"/>
      <c r="J215" s="100"/>
    </row>
    <row r="216" spans="1:10" ht="14.1" customHeight="1" x14ac:dyDescent="0.2">
      <c r="A216" s="1" t="s">
        <v>336</v>
      </c>
      <c r="B216" s="2">
        <v>5212</v>
      </c>
      <c r="C216" s="2">
        <v>5166</v>
      </c>
      <c r="D216" s="3" t="s">
        <v>62</v>
      </c>
      <c r="E216" s="3" t="s">
        <v>337</v>
      </c>
      <c r="F216" s="3" t="s">
        <v>55</v>
      </c>
      <c r="G216" s="4">
        <v>100000</v>
      </c>
      <c r="H216" s="4">
        <v>0</v>
      </c>
      <c r="I216" s="5">
        <v>96800</v>
      </c>
      <c r="J216" s="101" t="s">
        <v>338</v>
      </c>
    </row>
    <row r="217" spans="1:10" ht="14.1" customHeight="1" x14ac:dyDescent="0.2">
      <c r="A217" s="6" t="s">
        <v>339</v>
      </c>
      <c r="B217" s="2">
        <v>3635</v>
      </c>
      <c r="C217" s="2">
        <v>5169</v>
      </c>
      <c r="D217" s="3" t="s">
        <v>62</v>
      </c>
      <c r="E217" s="3" t="s">
        <v>337</v>
      </c>
      <c r="F217" s="3" t="s">
        <v>340</v>
      </c>
      <c r="G217" s="4">
        <v>278817.88</v>
      </c>
      <c r="H217" s="4">
        <v>217918.58</v>
      </c>
      <c r="I217" s="5">
        <v>48400</v>
      </c>
      <c r="J217" s="28" t="s">
        <v>341</v>
      </c>
    </row>
    <row r="218" spans="1:10" ht="14.1" customHeight="1" x14ac:dyDescent="0.2">
      <c r="A218" s="6" t="s">
        <v>342</v>
      </c>
      <c r="B218" s="2">
        <v>3635</v>
      </c>
      <c r="C218" s="2">
        <v>6119</v>
      </c>
      <c r="D218" s="3" t="s">
        <v>62</v>
      </c>
      <c r="E218" s="3" t="s">
        <v>337</v>
      </c>
      <c r="F218" s="3" t="s">
        <v>340</v>
      </c>
      <c r="G218" s="4">
        <v>738382.12</v>
      </c>
      <c r="H218" s="4">
        <v>246500</v>
      </c>
      <c r="I218" s="5">
        <v>423500</v>
      </c>
      <c r="J218" s="29" t="s">
        <v>343</v>
      </c>
    </row>
    <row r="219" spans="1:10" ht="14.1" customHeight="1" x14ac:dyDescent="0.2">
      <c r="A219" s="264" t="s">
        <v>530</v>
      </c>
      <c r="B219" s="2">
        <v>3635</v>
      </c>
      <c r="C219" s="2">
        <v>5169</v>
      </c>
      <c r="D219" s="3" t="s">
        <v>62</v>
      </c>
      <c r="E219" s="3" t="s">
        <v>337</v>
      </c>
      <c r="F219" s="3" t="s">
        <v>344</v>
      </c>
      <c r="G219" s="4">
        <v>946318.25</v>
      </c>
      <c r="H219" s="4">
        <v>13310</v>
      </c>
      <c r="I219" s="5">
        <v>811910</v>
      </c>
      <c r="J219" s="101" t="s">
        <v>345</v>
      </c>
    </row>
    <row r="220" spans="1:10" ht="14.1" customHeight="1" x14ac:dyDescent="0.2">
      <c r="A220" s="277" t="s">
        <v>530</v>
      </c>
      <c r="B220" s="276">
        <v>3635</v>
      </c>
      <c r="C220" s="107">
        <v>5169</v>
      </c>
      <c r="D220" s="416" t="s">
        <v>346</v>
      </c>
      <c r="E220" s="108" t="s">
        <v>337</v>
      </c>
      <c r="F220" s="108" t="s">
        <v>344</v>
      </c>
      <c r="G220" s="109">
        <v>9581.7099999999991</v>
      </c>
      <c r="H220" s="109">
        <v>0</v>
      </c>
      <c r="I220" s="110">
        <v>9581.7099999999991</v>
      </c>
      <c r="J220" s="111" t="s">
        <v>345</v>
      </c>
    </row>
    <row r="221" spans="1:10" ht="14.1" customHeight="1" x14ac:dyDescent="0.2">
      <c r="A221" s="377" t="s">
        <v>530</v>
      </c>
      <c r="B221" s="378">
        <v>3635</v>
      </c>
      <c r="C221" s="378">
        <v>5169</v>
      </c>
      <c r="D221" s="307" t="s">
        <v>347</v>
      </c>
      <c r="E221" s="307" t="s">
        <v>337</v>
      </c>
      <c r="F221" s="307" t="s">
        <v>344</v>
      </c>
      <c r="G221" s="379">
        <v>19163.419999999998</v>
      </c>
      <c r="H221" s="379">
        <v>0</v>
      </c>
      <c r="I221" s="380">
        <v>19163.419999999998</v>
      </c>
      <c r="J221" s="381" t="s">
        <v>345</v>
      </c>
    </row>
    <row r="222" spans="1:10" ht="14.1" customHeight="1" x14ac:dyDescent="0.2">
      <c r="A222" s="382" t="s">
        <v>530</v>
      </c>
      <c r="B222" s="361">
        <v>3635</v>
      </c>
      <c r="C222" s="361">
        <v>5169</v>
      </c>
      <c r="D222" s="308" t="s">
        <v>348</v>
      </c>
      <c r="E222" s="308" t="s">
        <v>337</v>
      </c>
      <c r="F222" s="308" t="s">
        <v>344</v>
      </c>
      <c r="G222" s="358">
        <v>162889.03</v>
      </c>
      <c r="H222" s="358">
        <v>0</v>
      </c>
      <c r="I222" s="359">
        <v>162889.03</v>
      </c>
      <c r="J222" s="383" t="s">
        <v>345</v>
      </c>
    </row>
    <row r="223" spans="1:10" ht="14.1" customHeight="1" x14ac:dyDescent="0.2">
      <c r="A223" s="6" t="s">
        <v>349</v>
      </c>
      <c r="B223" s="2">
        <v>3636</v>
      </c>
      <c r="C223" s="2">
        <v>5332</v>
      </c>
      <c r="D223" s="3" t="s">
        <v>62</v>
      </c>
      <c r="E223" s="3" t="s">
        <v>337</v>
      </c>
      <c r="F223" s="3" t="s">
        <v>350</v>
      </c>
      <c r="G223" s="4">
        <v>45000</v>
      </c>
      <c r="H223" s="4">
        <v>0</v>
      </c>
      <c r="I223" s="5">
        <v>45000</v>
      </c>
      <c r="J223" s="101" t="s">
        <v>351</v>
      </c>
    </row>
    <row r="224" spans="1:10" ht="14.1" customHeight="1" x14ac:dyDescent="0.2">
      <c r="A224" s="6" t="s">
        <v>352</v>
      </c>
      <c r="B224" s="2">
        <v>2212</v>
      </c>
      <c r="C224" s="2">
        <v>6119</v>
      </c>
      <c r="D224" s="3" t="s">
        <v>62</v>
      </c>
      <c r="E224" s="3" t="s">
        <v>337</v>
      </c>
      <c r="F224" s="3" t="s">
        <v>353</v>
      </c>
      <c r="G224" s="4">
        <v>113740</v>
      </c>
      <c r="H224" s="4">
        <v>70906</v>
      </c>
      <c r="I224" s="5">
        <v>42834</v>
      </c>
      <c r="J224" s="101" t="s">
        <v>354</v>
      </c>
    </row>
    <row r="225" spans="1:10" ht="14.1" customHeight="1" thickBot="1" x14ac:dyDescent="0.25">
      <c r="A225" s="314"/>
      <c r="B225" s="315"/>
      <c r="C225" s="315"/>
      <c r="D225" s="297"/>
      <c r="E225" s="297"/>
      <c r="F225" s="297"/>
      <c r="G225" s="293"/>
      <c r="H225" s="293"/>
      <c r="I225" s="312"/>
      <c r="J225" s="327"/>
    </row>
    <row r="226" spans="1:10" s="16" customFormat="1" ht="14.1" customHeight="1" thickTop="1" thickBot="1" x14ac:dyDescent="0.25">
      <c r="A226" s="38" t="s">
        <v>5</v>
      </c>
      <c r="B226" s="39"/>
      <c r="C226" s="39"/>
      <c r="D226" s="40"/>
      <c r="E226" s="40"/>
      <c r="F226" s="40"/>
      <c r="G226" s="41"/>
      <c r="H226" s="41"/>
      <c r="I226" s="42">
        <f>SUM(I216:I225)</f>
        <v>1660078.16</v>
      </c>
      <c r="J226" s="39"/>
    </row>
    <row r="227" spans="1:10" ht="6" customHeight="1" thickTop="1" x14ac:dyDescent="0.2">
      <c r="A227" s="253"/>
      <c r="B227" s="24"/>
      <c r="C227" s="24"/>
      <c r="D227" s="24"/>
      <c r="E227" s="24"/>
      <c r="F227" s="24"/>
      <c r="G227" s="24"/>
      <c r="H227" s="24"/>
      <c r="I227" s="254"/>
      <c r="J227" s="255"/>
    </row>
    <row r="228" spans="1:10" s="16" customFormat="1" ht="14.1" customHeight="1" x14ac:dyDescent="0.2">
      <c r="A228" s="32" t="s">
        <v>355</v>
      </c>
      <c r="B228" s="33"/>
      <c r="C228" s="33"/>
      <c r="D228" s="34"/>
      <c r="E228" s="34"/>
      <c r="F228" s="34"/>
      <c r="G228" s="35"/>
      <c r="H228" s="35"/>
      <c r="I228" s="36"/>
      <c r="J228" s="100"/>
    </row>
    <row r="229" spans="1:10" s="16" customFormat="1" ht="14.1" customHeight="1" x14ac:dyDescent="0.2">
      <c r="A229" s="61" t="s">
        <v>356</v>
      </c>
      <c r="B229" s="33"/>
      <c r="C229" s="33"/>
      <c r="D229" s="34"/>
      <c r="E229" s="34"/>
      <c r="F229" s="34"/>
      <c r="G229" s="35"/>
      <c r="H229" s="35"/>
      <c r="I229" s="36"/>
      <c r="J229" s="100"/>
    </row>
    <row r="230" spans="1:10" ht="14.1" customHeight="1" x14ac:dyDescent="0.2">
      <c r="A230" s="1" t="s">
        <v>357</v>
      </c>
      <c r="B230" s="2">
        <v>3635</v>
      </c>
      <c r="C230" s="2">
        <v>6119</v>
      </c>
      <c r="D230" s="3" t="s">
        <v>62</v>
      </c>
      <c r="E230" s="3" t="s">
        <v>359</v>
      </c>
      <c r="F230" s="3" t="s">
        <v>360</v>
      </c>
      <c r="G230" s="421">
        <v>879242</v>
      </c>
      <c r="H230" s="421">
        <v>0</v>
      </c>
      <c r="I230" s="5">
        <v>48400</v>
      </c>
      <c r="J230" s="101" t="s">
        <v>361</v>
      </c>
    </row>
    <row r="231" spans="1:10" ht="14.1" customHeight="1" thickBot="1" x14ac:dyDescent="0.25">
      <c r="A231" s="6" t="s">
        <v>362</v>
      </c>
      <c r="B231" s="2">
        <v>3635</v>
      </c>
      <c r="C231" s="2">
        <v>6119</v>
      </c>
      <c r="D231" s="3" t="s">
        <v>62</v>
      </c>
      <c r="E231" s="3" t="s">
        <v>359</v>
      </c>
      <c r="F231" s="3" t="s">
        <v>360</v>
      </c>
      <c r="G231" s="451"/>
      <c r="H231" s="451"/>
      <c r="I231" s="5">
        <v>58080</v>
      </c>
      <c r="J231" s="28" t="s">
        <v>363</v>
      </c>
    </row>
    <row r="232" spans="1:10" ht="14.1" customHeight="1" thickTop="1" thickBot="1" x14ac:dyDescent="0.25">
      <c r="A232" s="314"/>
      <c r="B232" s="315"/>
      <c r="C232" s="315"/>
      <c r="D232" s="297"/>
      <c r="E232" s="297"/>
      <c r="F232" s="297"/>
      <c r="G232" s="294"/>
      <c r="H232" s="294"/>
      <c r="I232" s="312"/>
      <c r="J232" s="318"/>
    </row>
    <row r="233" spans="1:10" s="16" customFormat="1" ht="14.1" customHeight="1" thickTop="1" thickBot="1" x14ac:dyDescent="0.25">
      <c r="A233" s="38" t="s">
        <v>5</v>
      </c>
      <c r="B233" s="39"/>
      <c r="C233" s="39"/>
      <c r="D233" s="40"/>
      <c r="E233" s="40"/>
      <c r="F233" s="40"/>
      <c r="G233" s="41"/>
      <c r="H233" s="41"/>
      <c r="I233" s="42">
        <f>SUM(I230:I232)</f>
        <v>106480</v>
      </c>
      <c r="J233" s="39"/>
    </row>
    <row r="234" spans="1:10" ht="6" customHeight="1" thickTop="1" x14ac:dyDescent="0.2">
      <c r="A234" s="253"/>
      <c r="B234" s="24"/>
      <c r="C234" s="24"/>
      <c r="D234" s="24"/>
      <c r="E234" s="24"/>
      <c r="F234" s="24"/>
      <c r="G234" s="24"/>
      <c r="H234" s="24"/>
      <c r="I234" s="254"/>
      <c r="J234" s="255"/>
    </row>
    <row r="235" spans="1:10" s="16" customFormat="1" ht="14.1" customHeight="1" x14ac:dyDescent="0.2">
      <c r="A235" s="32" t="s">
        <v>385</v>
      </c>
      <c r="B235" s="33"/>
      <c r="C235" s="33"/>
      <c r="D235" s="34"/>
      <c r="E235" s="34"/>
      <c r="F235" s="34"/>
      <c r="G235" s="35"/>
      <c r="H235" s="35"/>
      <c r="I235" s="36"/>
      <c r="J235" s="100"/>
    </row>
    <row r="236" spans="1:10" ht="14.1" customHeight="1" x14ac:dyDescent="0.2">
      <c r="A236" s="1" t="s">
        <v>364</v>
      </c>
      <c r="B236" s="2">
        <v>5311</v>
      </c>
      <c r="C236" s="2">
        <v>5171</v>
      </c>
      <c r="D236" s="3" t="s">
        <v>62</v>
      </c>
      <c r="E236" s="3" t="s">
        <v>365</v>
      </c>
      <c r="F236" s="3" t="s">
        <v>55</v>
      </c>
      <c r="G236" s="4">
        <v>34200</v>
      </c>
      <c r="H236" s="4">
        <v>11511.61</v>
      </c>
      <c r="I236" s="5">
        <v>19372.099999999999</v>
      </c>
      <c r="J236" s="101" t="s">
        <v>366</v>
      </c>
    </row>
    <row r="237" spans="1:10" ht="14.1" customHeight="1" x14ac:dyDescent="0.2">
      <c r="A237" s="6" t="s">
        <v>367</v>
      </c>
      <c r="B237" s="2">
        <v>5311</v>
      </c>
      <c r="C237" s="2">
        <v>5169</v>
      </c>
      <c r="D237" s="3" t="s">
        <v>62</v>
      </c>
      <c r="E237" s="3" t="s">
        <v>365</v>
      </c>
      <c r="F237" s="3" t="s">
        <v>55</v>
      </c>
      <c r="G237" s="4">
        <v>95000</v>
      </c>
      <c r="H237" s="4">
        <v>84048.43</v>
      </c>
      <c r="I237" s="5">
        <v>4404</v>
      </c>
      <c r="J237" s="28" t="s">
        <v>368</v>
      </c>
    </row>
    <row r="238" spans="1:10" ht="14.1" customHeight="1" x14ac:dyDescent="0.2">
      <c r="A238" s="6" t="s">
        <v>369</v>
      </c>
      <c r="B238" s="2">
        <v>5311</v>
      </c>
      <c r="C238" s="2">
        <v>5169</v>
      </c>
      <c r="D238" s="3" t="s">
        <v>62</v>
      </c>
      <c r="E238" s="3" t="s">
        <v>365</v>
      </c>
      <c r="F238" s="3" t="s">
        <v>370</v>
      </c>
      <c r="G238" s="4">
        <v>20000</v>
      </c>
      <c r="H238" s="4">
        <v>12964</v>
      </c>
      <c r="I238" s="5">
        <v>288</v>
      </c>
      <c r="J238" s="101" t="s">
        <v>371</v>
      </c>
    </row>
    <row r="239" spans="1:10" ht="14.1" customHeight="1" x14ac:dyDescent="0.2">
      <c r="A239" s="112" t="s">
        <v>372</v>
      </c>
      <c r="B239" s="2">
        <v>5311</v>
      </c>
      <c r="C239" s="2">
        <v>5162</v>
      </c>
      <c r="D239" s="3" t="s">
        <v>62</v>
      </c>
      <c r="E239" s="3" t="s">
        <v>365</v>
      </c>
      <c r="F239" s="3" t="s">
        <v>55</v>
      </c>
      <c r="G239" s="4">
        <v>270000</v>
      </c>
      <c r="H239" s="4">
        <v>232490.88</v>
      </c>
      <c r="I239" s="5">
        <v>925.89</v>
      </c>
      <c r="J239" s="29" t="s">
        <v>373</v>
      </c>
    </row>
    <row r="240" spans="1:10" ht="14.1" customHeight="1" x14ac:dyDescent="0.2">
      <c r="A240" s="6" t="s">
        <v>374</v>
      </c>
      <c r="B240" s="2">
        <v>5311</v>
      </c>
      <c r="C240" s="2">
        <v>5164</v>
      </c>
      <c r="D240" s="3" t="s">
        <v>62</v>
      </c>
      <c r="E240" s="3" t="s">
        <v>365</v>
      </c>
      <c r="F240" s="3" t="s">
        <v>375</v>
      </c>
      <c r="G240" s="4">
        <v>15800</v>
      </c>
      <c r="H240" s="4">
        <v>6449.3</v>
      </c>
      <c r="I240" s="5">
        <v>8731.36</v>
      </c>
      <c r="J240" s="29" t="s">
        <v>376</v>
      </c>
    </row>
    <row r="241" spans="1:10" ht="14.1" customHeight="1" x14ac:dyDescent="0.2">
      <c r="A241" s="11" t="s">
        <v>377</v>
      </c>
      <c r="B241" s="103">
        <v>5311</v>
      </c>
      <c r="C241" s="103">
        <v>5156</v>
      </c>
      <c r="D241" s="104" t="s">
        <v>62</v>
      </c>
      <c r="E241" s="104" t="s">
        <v>365</v>
      </c>
      <c r="F241" s="104" t="s">
        <v>378</v>
      </c>
      <c r="G241" s="4">
        <v>400000</v>
      </c>
      <c r="H241" s="4">
        <v>371572.71</v>
      </c>
      <c r="I241" s="5">
        <v>18762.32</v>
      </c>
      <c r="J241" s="29" t="s">
        <v>379</v>
      </c>
    </row>
    <row r="242" spans="1:10" ht="14.1" customHeight="1" x14ac:dyDescent="0.2">
      <c r="A242" s="6" t="s">
        <v>380</v>
      </c>
      <c r="B242" s="103">
        <v>5311</v>
      </c>
      <c r="C242" s="103">
        <v>5171</v>
      </c>
      <c r="D242" s="104" t="s">
        <v>62</v>
      </c>
      <c r="E242" s="104" t="s">
        <v>365</v>
      </c>
      <c r="F242" s="104" t="s">
        <v>378</v>
      </c>
      <c r="G242" s="4">
        <v>271236</v>
      </c>
      <c r="H242" s="4">
        <v>232025.9</v>
      </c>
      <c r="I242" s="5">
        <v>7566.28</v>
      </c>
      <c r="J242" s="29" t="s">
        <v>381</v>
      </c>
    </row>
    <row r="243" spans="1:10" ht="14.1" customHeight="1" x14ac:dyDescent="0.2">
      <c r="A243" s="6" t="s">
        <v>380</v>
      </c>
      <c r="B243" s="103">
        <v>5311</v>
      </c>
      <c r="C243" s="103">
        <v>5171</v>
      </c>
      <c r="D243" s="104" t="s">
        <v>62</v>
      </c>
      <c r="E243" s="104" t="s">
        <v>365</v>
      </c>
      <c r="F243" s="104" t="s">
        <v>378</v>
      </c>
      <c r="G243" s="4">
        <v>271236</v>
      </c>
      <c r="H243" s="4">
        <v>232025.9</v>
      </c>
      <c r="I243" s="5">
        <v>11013.27</v>
      </c>
      <c r="J243" s="29" t="s">
        <v>382</v>
      </c>
    </row>
    <row r="244" spans="1:10" ht="14.1" customHeight="1" x14ac:dyDescent="0.2">
      <c r="A244" s="62" t="s">
        <v>383</v>
      </c>
      <c r="B244" s="118">
        <v>5311</v>
      </c>
      <c r="C244" s="118">
        <v>6123</v>
      </c>
      <c r="D244" s="119" t="s">
        <v>62</v>
      </c>
      <c r="E244" s="119" t="s">
        <v>365</v>
      </c>
      <c r="F244" s="119" t="s">
        <v>378</v>
      </c>
      <c r="G244" s="154">
        <v>1150000</v>
      </c>
      <c r="H244" s="154">
        <v>0</v>
      </c>
      <c r="I244" s="43">
        <v>1150000</v>
      </c>
      <c r="J244" s="44" t="s">
        <v>384</v>
      </c>
    </row>
    <row r="245" spans="1:10" ht="14.1" customHeight="1" thickBot="1" x14ac:dyDescent="0.25">
      <c r="A245" s="314"/>
      <c r="B245" s="296"/>
      <c r="C245" s="296"/>
      <c r="D245" s="298"/>
      <c r="E245" s="298"/>
      <c r="F245" s="298"/>
      <c r="G245" s="293"/>
      <c r="H245" s="293"/>
      <c r="I245" s="312"/>
      <c r="J245" s="318"/>
    </row>
    <row r="246" spans="1:10" ht="14.1" customHeight="1" thickTop="1" thickBot="1" x14ac:dyDescent="0.25">
      <c r="A246" s="38" t="s">
        <v>5</v>
      </c>
      <c r="B246" s="39"/>
      <c r="C246" s="39"/>
      <c r="D246" s="40"/>
      <c r="E246" s="40"/>
      <c r="F246" s="40"/>
      <c r="G246" s="41"/>
      <c r="H246" s="41"/>
      <c r="I246" s="42">
        <f>SUM(I236:I245)</f>
        <v>1221063.22</v>
      </c>
      <c r="J246" s="39"/>
    </row>
    <row r="247" spans="1:10" ht="5.25" customHeight="1" thickTop="1" x14ac:dyDescent="0.2">
      <c r="A247" s="191"/>
      <c r="B247" s="133"/>
      <c r="C247" s="133"/>
      <c r="D247" s="134"/>
      <c r="E247" s="134"/>
      <c r="F247" s="134"/>
      <c r="G247" s="135"/>
      <c r="H247" s="135"/>
      <c r="I247" s="136"/>
      <c r="J247" s="133"/>
    </row>
    <row r="248" spans="1:10" x14ac:dyDescent="0.2">
      <c r="A248" s="157" t="s">
        <v>560</v>
      </c>
      <c r="B248" s="33"/>
      <c r="C248" s="33"/>
      <c r="D248" s="34"/>
      <c r="E248" s="34"/>
      <c r="F248" s="34"/>
      <c r="G248" s="35"/>
      <c r="H248" s="35"/>
      <c r="I248" s="36"/>
      <c r="J248" s="100"/>
    </row>
    <row r="249" spans="1:10" x14ac:dyDescent="0.2">
      <c r="A249" s="158" t="s">
        <v>974</v>
      </c>
      <c r="B249" s="33"/>
      <c r="C249" s="33"/>
      <c r="D249" s="34"/>
      <c r="E249" s="34"/>
      <c r="F249" s="34"/>
      <c r="G249" s="35"/>
      <c r="H249" s="35"/>
      <c r="I249" s="36"/>
      <c r="J249" s="100"/>
    </row>
    <row r="250" spans="1:10" ht="13.5" customHeight="1" x14ac:dyDescent="0.2">
      <c r="A250" s="175" t="s">
        <v>561</v>
      </c>
      <c r="B250" s="173"/>
      <c r="C250" s="173"/>
      <c r="D250" s="174"/>
      <c r="E250" s="174"/>
      <c r="F250" s="174"/>
      <c r="G250" s="164"/>
      <c r="H250" s="164"/>
      <c r="I250" s="73"/>
      <c r="J250" s="165"/>
    </row>
    <row r="251" spans="1:10" ht="22.5" x14ac:dyDescent="0.2">
      <c r="A251" s="159" t="s">
        <v>562</v>
      </c>
      <c r="B251" s="2">
        <v>3399</v>
      </c>
      <c r="C251" s="2">
        <v>5169</v>
      </c>
      <c r="D251" s="3" t="s">
        <v>62</v>
      </c>
      <c r="E251" s="3" t="s">
        <v>563</v>
      </c>
      <c r="F251" s="3" t="s">
        <v>564</v>
      </c>
      <c r="G251" s="421">
        <v>2309806.5</v>
      </c>
      <c r="H251" s="421">
        <v>1450897.54</v>
      </c>
      <c r="I251" s="73">
        <v>90000</v>
      </c>
      <c r="J251" s="165" t="s">
        <v>565</v>
      </c>
    </row>
    <row r="252" spans="1:10" ht="22.5" x14ac:dyDescent="0.2">
      <c r="A252" s="160" t="s">
        <v>566</v>
      </c>
      <c r="B252" s="2">
        <v>3399</v>
      </c>
      <c r="C252" s="2">
        <v>5169</v>
      </c>
      <c r="D252" s="3" t="s">
        <v>62</v>
      </c>
      <c r="E252" s="3" t="s">
        <v>563</v>
      </c>
      <c r="F252" s="3" t="s">
        <v>564</v>
      </c>
      <c r="G252" s="422"/>
      <c r="H252" s="422"/>
      <c r="I252" s="5">
        <v>45000</v>
      </c>
      <c r="J252" s="168" t="s">
        <v>567</v>
      </c>
    </row>
    <row r="253" spans="1:10" ht="22.5" x14ac:dyDescent="0.2">
      <c r="A253" s="160" t="s">
        <v>568</v>
      </c>
      <c r="B253" s="2">
        <v>3399</v>
      </c>
      <c r="C253" s="2">
        <v>5169</v>
      </c>
      <c r="D253" s="3" t="s">
        <v>62</v>
      </c>
      <c r="E253" s="3" t="s">
        <v>563</v>
      </c>
      <c r="F253" s="3" t="s">
        <v>564</v>
      </c>
      <c r="G253" s="422"/>
      <c r="H253" s="422"/>
      <c r="I253" s="5">
        <v>157300</v>
      </c>
      <c r="J253" s="168" t="s">
        <v>569</v>
      </c>
    </row>
    <row r="254" spans="1:10" ht="22.5" x14ac:dyDescent="0.2">
      <c r="A254" s="160" t="s">
        <v>570</v>
      </c>
      <c r="B254" s="2">
        <v>3399</v>
      </c>
      <c r="C254" s="2">
        <v>5169</v>
      </c>
      <c r="D254" s="3" t="s">
        <v>62</v>
      </c>
      <c r="E254" s="3" t="s">
        <v>563</v>
      </c>
      <c r="F254" s="3" t="s">
        <v>564</v>
      </c>
      <c r="G254" s="422"/>
      <c r="H254" s="422"/>
      <c r="I254" s="5">
        <v>169400</v>
      </c>
      <c r="J254" s="168" t="s">
        <v>571</v>
      </c>
    </row>
    <row r="255" spans="1:10" ht="22.5" x14ac:dyDescent="0.2">
      <c r="A255" s="160" t="s">
        <v>572</v>
      </c>
      <c r="B255" s="2">
        <v>3399</v>
      </c>
      <c r="C255" s="2">
        <v>5169</v>
      </c>
      <c r="D255" s="3" t="s">
        <v>62</v>
      </c>
      <c r="E255" s="3" t="s">
        <v>563</v>
      </c>
      <c r="F255" s="3" t="s">
        <v>564</v>
      </c>
      <c r="G255" s="422"/>
      <c r="H255" s="422"/>
      <c r="I255" s="5">
        <v>253205</v>
      </c>
      <c r="J255" s="168" t="s">
        <v>573</v>
      </c>
    </row>
    <row r="256" spans="1:10" ht="22.5" x14ac:dyDescent="0.2">
      <c r="A256" s="161" t="s">
        <v>574</v>
      </c>
      <c r="B256" s="2">
        <v>3399</v>
      </c>
      <c r="C256" s="2">
        <v>5169</v>
      </c>
      <c r="D256" s="3" t="s">
        <v>62</v>
      </c>
      <c r="E256" s="3" t="s">
        <v>563</v>
      </c>
      <c r="F256" s="3" t="s">
        <v>564</v>
      </c>
      <c r="G256" s="422"/>
      <c r="H256" s="422"/>
      <c r="I256" s="5">
        <v>15000</v>
      </c>
      <c r="J256" s="168" t="s">
        <v>575</v>
      </c>
    </row>
    <row r="257" spans="1:10" ht="22.5" x14ac:dyDescent="0.2">
      <c r="A257" s="161" t="s">
        <v>576</v>
      </c>
      <c r="B257" s="2">
        <v>3399</v>
      </c>
      <c r="C257" s="2">
        <v>5169</v>
      </c>
      <c r="D257" s="3" t="s">
        <v>62</v>
      </c>
      <c r="E257" s="3" t="s">
        <v>563</v>
      </c>
      <c r="F257" s="3" t="s">
        <v>564</v>
      </c>
      <c r="G257" s="422"/>
      <c r="H257" s="422"/>
      <c r="I257" s="5">
        <v>11000</v>
      </c>
      <c r="J257" s="168" t="s">
        <v>577</v>
      </c>
    </row>
    <row r="258" spans="1:10" ht="22.5" x14ac:dyDescent="0.2">
      <c r="A258" s="161" t="s">
        <v>578</v>
      </c>
      <c r="B258" s="2">
        <v>3399</v>
      </c>
      <c r="C258" s="2">
        <v>5169</v>
      </c>
      <c r="D258" s="3" t="s">
        <v>62</v>
      </c>
      <c r="E258" s="3" t="s">
        <v>563</v>
      </c>
      <c r="F258" s="3" t="s">
        <v>564</v>
      </c>
      <c r="G258" s="422"/>
      <c r="H258" s="422"/>
      <c r="I258" s="5">
        <v>6500</v>
      </c>
      <c r="J258" s="162" t="s">
        <v>579</v>
      </c>
    </row>
    <row r="259" spans="1:10" ht="22.5" x14ac:dyDescent="0.2">
      <c r="A259" s="161" t="s">
        <v>580</v>
      </c>
      <c r="B259" s="2">
        <v>3399</v>
      </c>
      <c r="C259" s="2">
        <v>5169</v>
      </c>
      <c r="D259" s="3" t="s">
        <v>62</v>
      </c>
      <c r="E259" s="3" t="s">
        <v>563</v>
      </c>
      <c r="F259" s="3" t="s">
        <v>564</v>
      </c>
      <c r="G259" s="422"/>
      <c r="H259" s="422"/>
      <c r="I259" s="5">
        <v>12000</v>
      </c>
      <c r="J259" s="168" t="s">
        <v>581</v>
      </c>
    </row>
    <row r="260" spans="1:10" ht="22.5" x14ac:dyDescent="0.2">
      <c r="A260" s="161" t="s">
        <v>582</v>
      </c>
      <c r="B260" s="2">
        <v>3399</v>
      </c>
      <c r="C260" s="2">
        <v>5169</v>
      </c>
      <c r="D260" s="3" t="s">
        <v>62</v>
      </c>
      <c r="E260" s="3" t="s">
        <v>563</v>
      </c>
      <c r="F260" s="3" t="s">
        <v>564</v>
      </c>
      <c r="G260" s="422"/>
      <c r="H260" s="422"/>
      <c r="I260" s="5">
        <v>35000</v>
      </c>
      <c r="J260" s="168" t="s">
        <v>583</v>
      </c>
    </row>
    <row r="261" spans="1:10" ht="22.5" x14ac:dyDescent="0.2">
      <c r="A261" s="161" t="s">
        <v>584</v>
      </c>
      <c r="B261" s="2">
        <v>3399</v>
      </c>
      <c r="C261" s="2">
        <v>5169</v>
      </c>
      <c r="D261" s="3" t="s">
        <v>62</v>
      </c>
      <c r="E261" s="3" t="s">
        <v>563</v>
      </c>
      <c r="F261" s="3" t="s">
        <v>564</v>
      </c>
      <c r="G261" s="422"/>
      <c r="H261" s="422"/>
      <c r="I261" s="5">
        <v>51750</v>
      </c>
      <c r="J261" s="162" t="s">
        <v>585</v>
      </c>
    </row>
    <row r="262" spans="1:10" ht="22.5" x14ac:dyDescent="0.2">
      <c r="A262" s="161" t="s">
        <v>586</v>
      </c>
      <c r="B262" s="2">
        <v>3399</v>
      </c>
      <c r="C262" s="2">
        <v>5169</v>
      </c>
      <c r="D262" s="3" t="s">
        <v>62</v>
      </c>
      <c r="E262" s="3" t="s">
        <v>563</v>
      </c>
      <c r="F262" s="3" t="s">
        <v>564</v>
      </c>
      <c r="G262" s="422"/>
      <c r="H262" s="422"/>
      <c r="I262" s="5">
        <v>4000</v>
      </c>
      <c r="J262" s="168" t="s">
        <v>587</v>
      </c>
    </row>
    <row r="263" spans="1:10" ht="22.5" x14ac:dyDescent="0.2">
      <c r="A263" s="161" t="s">
        <v>588</v>
      </c>
      <c r="B263" s="2">
        <v>3399</v>
      </c>
      <c r="C263" s="2">
        <v>5169</v>
      </c>
      <c r="D263" s="3" t="s">
        <v>62</v>
      </c>
      <c r="E263" s="3" t="s">
        <v>563</v>
      </c>
      <c r="F263" s="3" t="s">
        <v>564</v>
      </c>
      <c r="G263" s="422"/>
      <c r="H263" s="422"/>
      <c r="I263" s="5">
        <v>3000</v>
      </c>
      <c r="J263" s="168" t="s">
        <v>589</v>
      </c>
    </row>
    <row r="264" spans="1:10" ht="22.5" x14ac:dyDescent="0.2">
      <c r="A264" s="161" t="s">
        <v>590</v>
      </c>
      <c r="B264" s="2">
        <v>3399</v>
      </c>
      <c r="C264" s="2">
        <v>5169</v>
      </c>
      <c r="D264" s="3" t="s">
        <v>62</v>
      </c>
      <c r="E264" s="3" t="s">
        <v>563</v>
      </c>
      <c r="F264" s="3" t="s">
        <v>564</v>
      </c>
      <c r="G264" s="420"/>
      <c r="H264" s="420"/>
      <c r="I264" s="5">
        <v>2459.46</v>
      </c>
      <c r="J264" s="168" t="s">
        <v>591</v>
      </c>
    </row>
    <row r="265" spans="1:10" ht="13.5" customHeight="1" x14ac:dyDescent="0.2">
      <c r="A265" s="176" t="s">
        <v>592</v>
      </c>
      <c r="B265" s="173"/>
      <c r="C265" s="173"/>
      <c r="D265" s="3"/>
      <c r="E265" s="174"/>
      <c r="F265" s="174"/>
      <c r="G265" s="164"/>
      <c r="H265" s="164"/>
      <c r="I265" s="73"/>
      <c r="J265" s="177"/>
    </row>
    <row r="266" spans="1:10" ht="22.5" x14ac:dyDescent="0.2">
      <c r="A266" s="112" t="s">
        <v>593</v>
      </c>
      <c r="B266" s="2">
        <v>2143</v>
      </c>
      <c r="C266" s="2">
        <v>5169</v>
      </c>
      <c r="D266" s="3" t="s">
        <v>62</v>
      </c>
      <c r="E266" s="3" t="s">
        <v>563</v>
      </c>
      <c r="F266" s="3" t="s">
        <v>594</v>
      </c>
      <c r="G266" s="421">
        <v>365295</v>
      </c>
      <c r="H266" s="421">
        <v>326574.14</v>
      </c>
      <c r="I266" s="5">
        <v>3146</v>
      </c>
      <c r="J266" s="162" t="s">
        <v>595</v>
      </c>
    </row>
    <row r="267" spans="1:10" ht="22.5" x14ac:dyDescent="0.2">
      <c r="A267" s="112" t="s">
        <v>596</v>
      </c>
      <c r="B267" s="2">
        <v>2143</v>
      </c>
      <c r="C267" s="2">
        <v>5169</v>
      </c>
      <c r="D267" s="3" t="s">
        <v>62</v>
      </c>
      <c r="E267" s="3" t="s">
        <v>563</v>
      </c>
      <c r="F267" s="3" t="s">
        <v>594</v>
      </c>
      <c r="G267" s="420"/>
      <c r="H267" s="420"/>
      <c r="I267" s="5">
        <v>35574</v>
      </c>
      <c r="J267" s="162" t="s">
        <v>597</v>
      </c>
    </row>
    <row r="268" spans="1:10" x14ac:dyDescent="0.2">
      <c r="A268" s="112" t="s">
        <v>598</v>
      </c>
      <c r="B268" s="2">
        <v>2143</v>
      </c>
      <c r="C268" s="2">
        <v>5138</v>
      </c>
      <c r="D268" s="3" t="s">
        <v>62</v>
      </c>
      <c r="E268" s="3" t="s">
        <v>563</v>
      </c>
      <c r="F268" s="3" t="s">
        <v>594</v>
      </c>
      <c r="G268" s="4">
        <v>525059</v>
      </c>
      <c r="H268" s="4">
        <v>519892.77</v>
      </c>
      <c r="I268" s="5">
        <v>800</v>
      </c>
      <c r="J268" s="162" t="s">
        <v>599</v>
      </c>
    </row>
    <row r="269" spans="1:10" ht="13.5" customHeight="1" x14ac:dyDescent="0.2">
      <c r="A269" s="176" t="s">
        <v>600</v>
      </c>
      <c r="B269" s="165"/>
      <c r="C269" s="165"/>
      <c r="D269" s="3"/>
      <c r="E269" s="166"/>
      <c r="F269" s="166"/>
      <c r="G269" s="164"/>
      <c r="H269" s="164"/>
      <c r="I269" s="73"/>
      <c r="J269" s="68"/>
    </row>
    <row r="270" spans="1:10" ht="22.5" x14ac:dyDescent="0.2">
      <c r="A270" s="163" t="s">
        <v>601</v>
      </c>
      <c r="B270" s="103">
        <v>2141</v>
      </c>
      <c r="C270" s="103">
        <v>5139</v>
      </c>
      <c r="D270" s="3" t="s">
        <v>62</v>
      </c>
      <c r="E270" s="104" t="s">
        <v>563</v>
      </c>
      <c r="F270" s="104" t="s">
        <v>602</v>
      </c>
      <c r="G270" s="4">
        <v>9650</v>
      </c>
      <c r="H270" s="4">
        <v>9090.1</v>
      </c>
      <c r="I270" s="5">
        <v>242</v>
      </c>
      <c r="J270" s="68" t="s">
        <v>603</v>
      </c>
    </row>
    <row r="271" spans="1:10" ht="22.5" x14ac:dyDescent="0.2">
      <c r="A271" s="163" t="s">
        <v>601</v>
      </c>
      <c r="B271" s="103">
        <v>2141</v>
      </c>
      <c r="C271" s="103">
        <v>5169</v>
      </c>
      <c r="D271" s="3" t="s">
        <v>62</v>
      </c>
      <c r="E271" s="104" t="s">
        <v>563</v>
      </c>
      <c r="F271" s="104" t="s">
        <v>602</v>
      </c>
      <c r="G271" s="421">
        <v>320000</v>
      </c>
      <c r="H271" s="421">
        <v>275239.42</v>
      </c>
      <c r="I271" s="5">
        <v>1210</v>
      </c>
      <c r="J271" s="68" t="s">
        <v>603</v>
      </c>
    </row>
    <row r="272" spans="1:10" x14ac:dyDescent="0.2">
      <c r="A272" s="163" t="s">
        <v>604</v>
      </c>
      <c r="B272" s="103">
        <v>2141</v>
      </c>
      <c r="C272" s="103">
        <v>5169</v>
      </c>
      <c r="D272" s="3" t="s">
        <v>62</v>
      </c>
      <c r="E272" s="104" t="s">
        <v>563</v>
      </c>
      <c r="F272" s="104" t="s">
        <v>602</v>
      </c>
      <c r="G272" s="422"/>
      <c r="H272" s="422"/>
      <c r="I272" s="5">
        <v>16580</v>
      </c>
      <c r="J272" s="68" t="s">
        <v>605</v>
      </c>
    </row>
    <row r="273" spans="1:10" ht="22.5" x14ac:dyDescent="0.2">
      <c r="A273" s="112" t="s">
        <v>606</v>
      </c>
      <c r="B273" s="103">
        <v>2141</v>
      </c>
      <c r="C273" s="103">
        <v>5169</v>
      </c>
      <c r="D273" s="3" t="s">
        <v>62</v>
      </c>
      <c r="E273" s="104" t="s">
        <v>563</v>
      </c>
      <c r="F273" s="104" t="s">
        <v>602</v>
      </c>
      <c r="G273" s="422"/>
      <c r="H273" s="422"/>
      <c r="I273" s="5">
        <v>3000</v>
      </c>
      <c r="J273" s="169" t="s">
        <v>607</v>
      </c>
    </row>
    <row r="274" spans="1:10" ht="22.5" x14ac:dyDescent="0.2">
      <c r="A274" s="112" t="s">
        <v>608</v>
      </c>
      <c r="B274" s="103">
        <v>2141</v>
      </c>
      <c r="C274" s="103">
        <v>5169</v>
      </c>
      <c r="D274" s="3" t="s">
        <v>62</v>
      </c>
      <c r="E274" s="104" t="s">
        <v>563</v>
      </c>
      <c r="F274" s="104" t="s">
        <v>602</v>
      </c>
      <c r="G274" s="420"/>
      <c r="H274" s="420"/>
      <c r="I274" s="5">
        <v>1437.04</v>
      </c>
      <c r="J274" s="169" t="s">
        <v>609</v>
      </c>
    </row>
    <row r="275" spans="1:10" x14ac:dyDescent="0.2">
      <c r="A275" s="176" t="s">
        <v>610</v>
      </c>
      <c r="B275" s="178"/>
      <c r="C275" s="178"/>
      <c r="D275" s="3"/>
      <c r="E275" s="179"/>
      <c r="F275" s="179"/>
      <c r="G275" s="180"/>
      <c r="H275" s="180"/>
      <c r="I275" s="181"/>
      <c r="J275" s="182"/>
    </row>
    <row r="276" spans="1:10" ht="33.75" x14ac:dyDescent="0.2">
      <c r="A276" s="163" t="s">
        <v>627</v>
      </c>
      <c r="B276" s="103">
        <v>2141</v>
      </c>
      <c r="C276" s="103">
        <v>5154</v>
      </c>
      <c r="D276" s="3" t="s">
        <v>62</v>
      </c>
      <c r="E276" s="104" t="s">
        <v>563</v>
      </c>
      <c r="F276" s="104" t="s">
        <v>612</v>
      </c>
      <c r="G276" s="164">
        <v>84500</v>
      </c>
      <c r="H276" s="164">
        <v>14300</v>
      </c>
      <c r="I276" s="73">
        <v>70180</v>
      </c>
      <c r="J276" s="169" t="s">
        <v>626</v>
      </c>
    </row>
    <row r="277" spans="1:10" ht="33.75" x14ac:dyDescent="0.2">
      <c r="A277" s="163" t="s">
        <v>611</v>
      </c>
      <c r="B277" s="103">
        <v>2141</v>
      </c>
      <c r="C277" s="103">
        <v>5169</v>
      </c>
      <c r="D277" s="3" t="s">
        <v>62</v>
      </c>
      <c r="E277" s="104" t="s">
        <v>563</v>
      </c>
      <c r="F277" s="104" t="s">
        <v>612</v>
      </c>
      <c r="G277" s="468">
        <v>2851378</v>
      </c>
      <c r="H277" s="468">
        <v>1731662.59</v>
      </c>
      <c r="I277" s="73">
        <v>2000</v>
      </c>
      <c r="J277" s="68" t="s">
        <v>613</v>
      </c>
    </row>
    <row r="278" spans="1:10" ht="22.5" x14ac:dyDescent="0.2">
      <c r="A278" s="163" t="s">
        <v>614</v>
      </c>
      <c r="B278" s="103">
        <v>2141</v>
      </c>
      <c r="C278" s="103">
        <v>5169</v>
      </c>
      <c r="D278" s="3" t="s">
        <v>62</v>
      </c>
      <c r="E278" s="104" t="s">
        <v>563</v>
      </c>
      <c r="F278" s="104" t="s">
        <v>612</v>
      </c>
      <c r="G278" s="422"/>
      <c r="H278" s="422"/>
      <c r="I278" s="5">
        <v>46000</v>
      </c>
      <c r="J278" s="169" t="s">
        <v>615</v>
      </c>
    </row>
    <row r="279" spans="1:10" ht="22.5" x14ac:dyDescent="0.2">
      <c r="A279" s="163" t="s">
        <v>616</v>
      </c>
      <c r="B279" s="103">
        <v>2141</v>
      </c>
      <c r="C279" s="103">
        <v>5169</v>
      </c>
      <c r="D279" s="3" t="s">
        <v>62</v>
      </c>
      <c r="E279" s="104" t="s">
        <v>563</v>
      </c>
      <c r="F279" s="104" t="s">
        <v>612</v>
      </c>
      <c r="G279" s="422"/>
      <c r="H279" s="422"/>
      <c r="I279" s="5">
        <v>4876.3</v>
      </c>
      <c r="J279" s="169" t="s">
        <v>617</v>
      </c>
    </row>
    <row r="280" spans="1:10" ht="22.5" x14ac:dyDescent="0.2">
      <c r="A280" s="163" t="s">
        <v>618</v>
      </c>
      <c r="B280" s="103">
        <v>2141</v>
      </c>
      <c r="C280" s="103">
        <v>5169</v>
      </c>
      <c r="D280" s="3" t="s">
        <v>62</v>
      </c>
      <c r="E280" s="104" t="s">
        <v>563</v>
      </c>
      <c r="F280" s="104" t="s">
        <v>612</v>
      </c>
      <c r="G280" s="422"/>
      <c r="H280" s="422"/>
      <c r="I280" s="5">
        <v>787</v>
      </c>
      <c r="J280" s="169" t="s">
        <v>617</v>
      </c>
    </row>
    <row r="281" spans="1:10" ht="33.75" x14ac:dyDescent="0.2">
      <c r="A281" s="163" t="s">
        <v>619</v>
      </c>
      <c r="B281" s="103">
        <v>2141</v>
      </c>
      <c r="C281" s="103">
        <v>5169</v>
      </c>
      <c r="D281" s="3" t="s">
        <v>62</v>
      </c>
      <c r="E281" s="104" t="s">
        <v>563</v>
      </c>
      <c r="F281" s="104" t="s">
        <v>612</v>
      </c>
      <c r="G281" s="422"/>
      <c r="H281" s="422"/>
      <c r="I281" s="5">
        <v>30404.6</v>
      </c>
      <c r="J281" s="169" t="s">
        <v>620</v>
      </c>
    </row>
    <row r="282" spans="1:10" ht="22.5" x14ac:dyDescent="0.2">
      <c r="A282" s="112" t="s">
        <v>621</v>
      </c>
      <c r="B282" s="103">
        <v>2141</v>
      </c>
      <c r="C282" s="103">
        <v>5169</v>
      </c>
      <c r="D282" s="3" t="s">
        <v>62</v>
      </c>
      <c r="E282" s="104" t="s">
        <v>563</v>
      </c>
      <c r="F282" s="104" t="s">
        <v>612</v>
      </c>
      <c r="G282" s="422"/>
      <c r="H282" s="422"/>
      <c r="I282" s="5">
        <v>9000</v>
      </c>
      <c r="J282" s="169" t="s">
        <v>622</v>
      </c>
    </row>
    <row r="283" spans="1:10" ht="22.5" x14ac:dyDescent="0.2">
      <c r="A283" s="163" t="s">
        <v>623</v>
      </c>
      <c r="B283" s="103">
        <v>2141</v>
      </c>
      <c r="C283" s="103">
        <v>5169</v>
      </c>
      <c r="D283" s="3" t="s">
        <v>62</v>
      </c>
      <c r="E283" s="104" t="s">
        <v>563</v>
      </c>
      <c r="F283" s="104" t="s">
        <v>612</v>
      </c>
      <c r="G283" s="422"/>
      <c r="H283" s="422"/>
      <c r="I283" s="73">
        <v>7500</v>
      </c>
      <c r="J283" s="169" t="s">
        <v>624</v>
      </c>
    </row>
    <row r="284" spans="1:10" ht="33.75" x14ac:dyDescent="0.2">
      <c r="A284" s="163" t="s">
        <v>625</v>
      </c>
      <c r="B284" s="103">
        <v>2141</v>
      </c>
      <c r="C284" s="103">
        <v>5169</v>
      </c>
      <c r="D284" s="3" t="s">
        <v>62</v>
      </c>
      <c r="E284" s="104" t="s">
        <v>563</v>
      </c>
      <c r="F284" s="104" t="s">
        <v>612</v>
      </c>
      <c r="G284" s="422"/>
      <c r="H284" s="422"/>
      <c r="I284" s="73">
        <v>65316.39</v>
      </c>
      <c r="J284" s="169" t="s">
        <v>626</v>
      </c>
    </row>
    <row r="285" spans="1:10" ht="22.5" x14ac:dyDescent="0.2">
      <c r="A285" s="163" t="s">
        <v>628</v>
      </c>
      <c r="B285" s="103">
        <v>2141</v>
      </c>
      <c r="C285" s="103">
        <v>5169</v>
      </c>
      <c r="D285" s="3" t="s">
        <v>62</v>
      </c>
      <c r="E285" s="104" t="s">
        <v>563</v>
      </c>
      <c r="F285" s="104" t="s">
        <v>612</v>
      </c>
      <c r="G285" s="422"/>
      <c r="H285" s="422"/>
      <c r="I285" s="73">
        <v>112700</v>
      </c>
      <c r="J285" s="169" t="s">
        <v>629</v>
      </c>
    </row>
    <row r="286" spans="1:10" ht="22.5" x14ac:dyDescent="0.2">
      <c r="A286" s="163" t="s">
        <v>630</v>
      </c>
      <c r="B286" s="103">
        <v>2141</v>
      </c>
      <c r="C286" s="103">
        <v>5169</v>
      </c>
      <c r="D286" s="3" t="s">
        <v>62</v>
      </c>
      <c r="E286" s="104" t="s">
        <v>563</v>
      </c>
      <c r="F286" s="104" t="s">
        <v>612</v>
      </c>
      <c r="G286" s="422"/>
      <c r="H286" s="422"/>
      <c r="I286" s="73">
        <v>7000</v>
      </c>
      <c r="J286" s="169" t="s">
        <v>629</v>
      </c>
    </row>
    <row r="287" spans="1:10" ht="22.5" x14ac:dyDescent="0.2">
      <c r="A287" s="163" t="s">
        <v>631</v>
      </c>
      <c r="B287" s="103">
        <v>2141</v>
      </c>
      <c r="C287" s="103">
        <v>5169</v>
      </c>
      <c r="D287" s="3" t="s">
        <v>62</v>
      </c>
      <c r="E287" s="104" t="s">
        <v>563</v>
      </c>
      <c r="F287" s="104" t="s">
        <v>612</v>
      </c>
      <c r="G287" s="422"/>
      <c r="H287" s="422"/>
      <c r="I287" s="73">
        <v>7235.8</v>
      </c>
      <c r="J287" s="169" t="s">
        <v>632</v>
      </c>
    </row>
    <row r="288" spans="1:10" ht="22.5" x14ac:dyDescent="0.2">
      <c r="A288" s="163" t="s">
        <v>631</v>
      </c>
      <c r="B288" s="103">
        <v>2141</v>
      </c>
      <c r="C288" s="103">
        <v>5169</v>
      </c>
      <c r="D288" s="3" t="s">
        <v>62</v>
      </c>
      <c r="E288" s="104" t="s">
        <v>563</v>
      </c>
      <c r="F288" s="104" t="s">
        <v>612</v>
      </c>
      <c r="G288" s="422"/>
      <c r="H288" s="422"/>
      <c r="I288" s="73">
        <v>7381</v>
      </c>
      <c r="J288" s="169" t="s">
        <v>632</v>
      </c>
    </row>
    <row r="289" spans="1:10" ht="22.5" x14ac:dyDescent="0.2">
      <c r="A289" s="163" t="s">
        <v>633</v>
      </c>
      <c r="B289" s="103">
        <v>2141</v>
      </c>
      <c r="C289" s="103">
        <v>5169</v>
      </c>
      <c r="D289" s="3" t="s">
        <v>62</v>
      </c>
      <c r="E289" s="104" t="s">
        <v>563</v>
      </c>
      <c r="F289" s="104" t="s">
        <v>612</v>
      </c>
      <c r="G289" s="422"/>
      <c r="H289" s="422"/>
      <c r="I289" s="73">
        <v>14000</v>
      </c>
      <c r="J289" s="169" t="s">
        <v>634</v>
      </c>
    </row>
    <row r="290" spans="1:10" ht="33.75" x14ac:dyDescent="0.2">
      <c r="A290" s="163" t="s">
        <v>635</v>
      </c>
      <c r="B290" s="103">
        <v>2141</v>
      </c>
      <c r="C290" s="103">
        <v>5169</v>
      </c>
      <c r="D290" s="3" t="s">
        <v>62</v>
      </c>
      <c r="E290" s="104" t="s">
        <v>563</v>
      </c>
      <c r="F290" s="104" t="s">
        <v>612</v>
      </c>
      <c r="G290" s="422"/>
      <c r="H290" s="422"/>
      <c r="I290" s="73">
        <v>3000</v>
      </c>
      <c r="J290" s="169" t="s">
        <v>636</v>
      </c>
    </row>
    <row r="291" spans="1:10" ht="22.5" x14ac:dyDescent="0.2">
      <c r="A291" s="163" t="s">
        <v>637</v>
      </c>
      <c r="B291" s="103">
        <v>2141</v>
      </c>
      <c r="C291" s="103">
        <v>5169</v>
      </c>
      <c r="D291" s="3" t="s">
        <v>62</v>
      </c>
      <c r="E291" s="104" t="s">
        <v>563</v>
      </c>
      <c r="F291" s="104" t="s">
        <v>612</v>
      </c>
      <c r="G291" s="422"/>
      <c r="H291" s="422"/>
      <c r="I291" s="73">
        <v>3000</v>
      </c>
      <c r="J291" s="169" t="s">
        <v>638</v>
      </c>
    </row>
    <row r="292" spans="1:10" ht="33.75" x14ac:dyDescent="0.2">
      <c r="A292" s="163" t="s">
        <v>639</v>
      </c>
      <c r="B292" s="103">
        <v>2141</v>
      </c>
      <c r="C292" s="103">
        <v>5169</v>
      </c>
      <c r="D292" s="3" t="s">
        <v>62</v>
      </c>
      <c r="E292" s="104" t="s">
        <v>563</v>
      </c>
      <c r="F292" s="104" t="s">
        <v>612</v>
      </c>
      <c r="G292" s="422"/>
      <c r="H292" s="422"/>
      <c r="I292" s="73">
        <v>5000</v>
      </c>
      <c r="J292" s="169" t="s">
        <v>640</v>
      </c>
    </row>
    <row r="293" spans="1:10" ht="22.5" x14ac:dyDescent="0.2">
      <c r="A293" s="163" t="s">
        <v>641</v>
      </c>
      <c r="B293" s="103">
        <v>2141</v>
      </c>
      <c r="C293" s="103">
        <v>5169</v>
      </c>
      <c r="D293" s="3" t="s">
        <v>62</v>
      </c>
      <c r="E293" s="104" t="s">
        <v>563</v>
      </c>
      <c r="F293" s="104" t="s">
        <v>612</v>
      </c>
      <c r="G293" s="422"/>
      <c r="H293" s="422"/>
      <c r="I293" s="73">
        <v>15300</v>
      </c>
      <c r="J293" s="169" t="s">
        <v>642</v>
      </c>
    </row>
    <row r="294" spans="1:10" ht="33.75" x14ac:dyDescent="0.2">
      <c r="A294" s="163" t="s">
        <v>643</v>
      </c>
      <c r="B294" s="103">
        <v>2141</v>
      </c>
      <c r="C294" s="103">
        <v>5169</v>
      </c>
      <c r="D294" s="3" t="s">
        <v>62</v>
      </c>
      <c r="E294" s="104" t="s">
        <v>563</v>
      </c>
      <c r="F294" s="104" t="s">
        <v>612</v>
      </c>
      <c r="G294" s="422"/>
      <c r="H294" s="422"/>
      <c r="I294" s="73">
        <v>2438.15</v>
      </c>
      <c r="J294" s="169" t="s">
        <v>644</v>
      </c>
    </row>
    <row r="295" spans="1:10" ht="33.75" x14ac:dyDescent="0.2">
      <c r="A295" s="163" t="s">
        <v>643</v>
      </c>
      <c r="B295" s="103">
        <v>2141</v>
      </c>
      <c r="C295" s="103">
        <v>5169</v>
      </c>
      <c r="D295" s="3" t="s">
        <v>62</v>
      </c>
      <c r="E295" s="104" t="s">
        <v>563</v>
      </c>
      <c r="F295" s="104" t="s">
        <v>612</v>
      </c>
      <c r="G295" s="422"/>
      <c r="H295" s="422"/>
      <c r="I295" s="73">
        <v>393.25</v>
      </c>
      <c r="J295" s="169" t="s">
        <v>644</v>
      </c>
    </row>
    <row r="296" spans="1:10" ht="22.5" x14ac:dyDescent="0.2">
      <c r="A296" s="163" t="s">
        <v>645</v>
      </c>
      <c r="B296" s="103">
        <v>2141</v>
      </c>
      <c r="C296" s="103">
        <v>5169</v>
      </c>
      <c r="D296" s="3" t="s">
        <v>62</v>
      </c>
      <c r="E296" s="104" t="s">
        <v>563</v>
      </c>
      <c r="F296" s="104" t="s">
        <v>612</v>
      </c>
      <c r="G296" s="422"/>
      <c r="H296" s="422"/>
      <c r="I296" s="73">
        <v>7300</v>
      </c>
      <c r="J296" s="169" t="s">
        <v>646</v>
      </c>
    </row>
    <row r="297" spans="1:10" ht="22.5" x14ac:dyDescent="0.2">
      <c r="A297" s="163" t="s">
        <v>647</v>
      </c>
      <c r="B297" s="103">
        <v>2141</v>
      </c>
      <c r="C297" s="103">
        <v>5169</v>
      </c>
      <c r="D297" s="3" t="s">
        <v>62</v>
      </c>
      <c r="E297" s="104" t="s">
        <v>563</v>
      </c>
      <c r="F297" s="104" t="s">
        <v>612</v>
      </c>
      <c r="G297" s="422"/>
      <c r="H297" s="422"/>
      <c r="I297" s="73">
        <v>90000</v>
      </c>
      <c r="J297" s="169" t="s">
        <v>648</v>
      </c>
    </row>
    <row r="298" spans="1:10" ht="22.5" x14ac:dyDescent="0.2">
      <c r="A298" s="163" t="s">
        <v>649</v>
      </c>
      <c r="B298" s="103">
        <v>2141</v>
      </c>
      <c r="C298" s="103">
        <v>5169</v>
      </c>
      <c r="D298" s="3" t="s">
        <v>62</v>
      </c>
      <c r="E298" s="104" t="s">
        <v>563</v>
      </c>
      <c r="F298" s="104" t="s">
        <v>612</v>
      </c>
      <c r="G298" s="420"/>
      <c r="H298" s="420"/>
      <c r="I298" s="73">
        <v>252000</v>
      </c>
      <c r="J298" s="169" t="s">
        <v>650</v>
      </c>
    </row>
    <row r="299" spans="1:10" ht="21.75" x14ac:dyDescent="0.2">
      <c r="A299" s="176" t="s">
        <v>651</v>
      </c>
      <c r="B299" s="178"/>
      <c r="C299" s="178"/>
      <c r="D299" s="183"/>
      <c r="E299" s="179"/>
      <c r="F299" s="179"/>
      <c r="G299" s="180"/>
      <c r="H299" s="180"/>
      <c r="I299" s="181"/>
      <c r="J299" s="184"/>
    </row>
    <row r="300" spans="1:10" ht="45" x14ac:dyDescent="0.2">
      <c r="A300" s="163" t="s">
        <v>652</v>
      </c>
      <c r="B300" s="103">
        <v>2143</v>
      </c>
      <c r="C300" s="103">
        <v>5622</v>
      </c>
      <c r="D300" s="3" t="s">
        <v>62</v>
      </c>
      <c r="E300" s="104" t="s">
        <v>563</v>
      </c>
      <c r="F300" s="104" t="s">
        <v>653</v>
      </c>
      <c r="G300" s="164">
        <v>1000000</v>
      </c>
      <c r="H300" s="164">
        <v>0</v>
      </c>
      <c r="I300" s="73">
        <v>451000</v>
      </c>
      <c r="J300" s="169" t="s">
        <v>654</v>
      </c>
    </row>
    <row r="301" spans="1:10" x14ac:dyDescent="0.2">
      <c r="A301" s="185" t="s">
        <v>655</v>
      </c>
      <c r="B301" s="178"/>
      <c r="C301" s="178"/>
      <c r="D301" s="179"/>
      <c r="E301" s="179"/>
      <c r="F301" s="179"/>
      <c r="G301" s="186"/>
      <c r="H301" s="186"/>
      <c r="I301" s="181"/>
      <c r="J301" s="187"/>
    </row>
    <row r="302" spans="1:10" x14ac:dyDescent="0.2">
      <c r="A302" s="161" t="s">
        <v>656</v>
      </c>
      <c r="B302" s="2">
        <v>2141</v>
      </c>
      <c r="C302" s="2">
        <v>5137</v>
      </c>
      <c r="D302" s="3" t="s">
        <v>62</v>
      </c>
      <c r="E302" s="3" t="s">
        <v>563</v>
      </c>
      <c r="F302" s="3" t="s">
        <v>657</v>
      </c>
      <c r="G302" s="164">
        <v>58756</v>
      </c>
      <c r="H302" s="164">
        <v>17758</v>
      </c>
      <c r="I302" s="5">
        <v>40898</v>
      </c>
      <c r="J302" s="168" t="s">
        <v>658</v>
      </c>
    </row>
    <row r="303" spans="1:10" x14ac:dyDescent="0.2">
      <c r="A303" s="176" t="s">
        <v>659</v>
      </c>
      <c r="B303" s="178"/>
      <c r="C303" s="178"/>
      <c r="D303" s="183"/>
      <c r="E303" s="179"/>
      <c r="F303" s="179"/>
      <c r="G303" s="180"/>
      <c r="H303" s="180"/>
      <c r="I303" s="181"/>
      <c r="J303" s="182"/>
    </row>
    <row r="304" spans="1:10" ht="22.5" x14ac:dyDescent="0.2">
      <c r="A304" s="163" t="s">
        <v>660</v>
      </c>
      <c r="B304" s="103">
        <v>3319</v>
      </c>
      <c r="C304" s="103">
        <v>5169</v>
      </c>
      <c r="D304" s="3" t="s">
        <v>62</v>
      </c>
      <c r="E304" s="104" t="s">
        <v>563</v>
      </c>
      <c r="F304" s="104" t="s">
        <v>661</v>
      </c>
      <c r="G304" s="421">
        <v>213000</v>
      </c>
      <c r="H304" s="421">
        <v>92424</v>
      </c>
      <c r="I304" s="5">
        <v>50000</v>
      </c>
      <c r="J304" s="68" t="s">
        <v>662</v>
      </c>
    </row>
    <row r="305" spans="1:10" ht="22.5" x14ac:dyDescent="0.2">
      <c r="A305" s="163" t="s">
        <v>665</v>
      </c>
      <c r="B305" s="103">
        <v>3319</v>
      </c>
      <c r="C305" s="103">
        <v>5169</v>
      </c>
      <c r="D305" s="3" t="s">
        <v>62</v>
      </c>
      <c r="E305" s="104" t="s">
        <v>563</v>
      </c>
      <c r="F305" s="104" t="s">
        <v>661</v>
      </c>
      <c r="G305" s="422"/>
      <c r="H305" s="422"/>
      <c r="I305" s="73">
        <v>5000</v>
      </c>
      <c r="J305" s="68" t="s">
        <v>666</v>
      </c>
    </row>
    <row r="306" spans="1:10" ht="22.5" x14ac:dyDescent="0.2">
      <c r="A306" s="112" t="s">
        <v>669</v>
      </c>
      <c r="B306" s="103">
        <v>3319</v>
      </c>
      <c r="C306" s="103">
        <v>5169</v>
      </c>
      <c r="D306" s="3" t="s">
        <v>62</v>
      </c>
      <c r="E306" s="104" t="s">
        <v>563</v>
      </c>
      <c r="F306" s="104" t="s">
        <v>661</v>
      </c>
      <c r="G306" s="420"/>
      <c r="H306" s="420"/>
      <c r="I306" s="5">
        <v>30000</v>
      </c>
      <c r="J306" s="169" t="s">
        <v>670</v>
      </c>
    </row>
    <row r="307" spans="1:10" ht="22.5" x14ac:dyDescent="0.2">
      <c r="A307" s="163" t="s">
        <v>663</v>
      </c>
      <c r="B307" s="165">
        <v>3319</v>
      </c>
      <c r="C307" s="165">
        <v>5137</v>
      </c>
      <c r="D307" s="3" t="s">
        <v>62</v>
      </c>
      <c r="E307" s="166" t="s">
        <v>563</v>
      </c>
      <c r="F307" s="166" t="s">
        <v>661</v>
      </c>
      <c r="G307" s="164">
        <v>29000</v>
      </c>
      <c r="H307" s="164">
        <v>0</v>
      </c>
      <c r="I307" s="73">
        <v>27135</v>
      </c>
      <c r="J307" s="68" t="s">
        <v>664</v>
      </c>
    </row>
    <row r="308" spans="1:10" ht="22.5" x14ac:dyDescent="0.2">
      <c r="A308" s="112" t="s">
        <v>667</v>
      </c>
      <c r="B308" s="103">
        <v>3319</v>
      </c>
      <c r="C308" s="103">
        <v>5139</v>
      </c>
      <c r="D308" s="3" t="s">
        <v>62</v>
      </c>
      <c r="E308" s="104" t="s">
        <v>563</v>
      </c>
      <c r="F308" s="104" t="s">
        <v>661</v>
      </c>
      <c r="G308" s="4">
        <v>20873</v>
      </c>
      <c r="H308" s="4">
        <v>15596.41</v>
      </c>
      <c r="I308" s="5">
        <v>5276</v>
      </c>
      <c r="J308" s="169" t="s">
        <v>668</v>
      </c>
    </row>
    <row r="309" spans="1:10" ht="22.5" x14ac:dyDescent="0.2">
      <c r="A309" s="112" t="s">
        <v>671</v>
      </c>
      <c r="B309" s="103">
        <v>3319</v>
      </c>
      <c r="C309" s="103">
        <v>5138</v>
      </c>
      <c r="D309" s="3" t="s">
        <v>62</v>
      </c>
      <c r="E309" s="104" t="s">
        <v>563</v>
      </c>
      <c r="F309" s="104" t="s">
        <v>661</v>
      </c>
      <c r="G309" s="4">
        <v>333127</v>
      </c>
      <c r="H309" s="4">
        <v>158115.72</v>
      </c>
      <c r="I309" s="5">
        <v>175000</v>
      </c>
      <c r="J309" s="169" t="s">
        <v>672</v>
      </c>
    </row>
    <row r="310" spans="1:10" ht="22.5" x14ac:dyDescent="0.2">
      <c r="A310" s="112" t="s">
        <v>673</v>
      </c>
      <c r="B310" s="103">
        <v>3319</v>
      </c>
      <c r="C310" s="103">
        <v>5194</v>
      </c>
      <c r="D310" s="3" t="s">
        <v>62</v>
      </c>
      <c r="E310" s="104" t="s">
        <v>563</v>
      </c>
      <c r="F310" s="104" t="s">
        <v>661</v>
      </c>
      <c r="G310" s="4">
        <v>334000</v>
      </c>
      <c r="H310" s="4">
        <v>158997.98000000001</v>
      </c>
      <c r="I310" s="5">
        <v>175000</v>
      </c>
      <c r="J310" s="169" t="s">
        <v>672</v>
      </c>
    </row>
    <row r="311" spans="1:10" x14ac:dyDescent="0.2">
      <c r="A311" s="176" t="s">
        <v>674</v>
      </c>
      <c r="B311" s="178"/>
      <c r="C311" s="178"/>
      <c r="D311" s="183"/>
      <c r="E311" s="179"/>
      <c r="F311" s="179"/>
      <c r="G311" s="186"/>
      <c r="H311" s="186"/>
      <c r="I311" s="181"/>
      <c r="J311" s="182"/>
    </row>
    <row r="312" spans="1:10" x14ac:dyDescent="0.2">
      <c r="A312" s="163" t="s">
        <v>675</v>
      </c>
      <c r="B312" s="103">
        <v>2191</v>
      </c>
      <c r="C312" s="103">
        <v>5169</v>
      </c>
      <c r="D312" s="3" t="s">
        <v>62</v>
      </c>
      <c r="E312" s="104" t="s">
        <v>563</v>
      </c>
      <c r="F312" s="104" t="s">
        <v>676</v>
      </c>
      <c r="G312" s="419">
        <v>140650</v>
      </c>
      <c r="H312" s="419">
        <v>135968.6</v>
      </c>
      <c r="I312" s="5">
        <v>300</v>
      </c>
      <c r="J312" s="68" t="s">
        <v>677</v>
      </c>
    </row>
    <row r="313" spans="1:10" ht="22.5" x14ac:dyDescent="0.2">
      <c r="A313" s="163" t="s">
        <v>678</v>
      </c>
      <c r="B313" s="103">
        <v>2191</v>
      </c>
      <c r="C313" s="103">
        <v>5169</v>
      </c>
      <c r="D313" s="3" t="s">
        <v>62</v>
      </c>
      <c r="E313" s="104" t="s">
        <v>563</v>
      </c>
      <c r="F313" s="104" t="s">
        <v>676</v>
      </c>
      <c r="G313" s="422"/>
      <c r="H313" s="422"/>
      <c r="I313" s="5">
        <v>3663</v>
      </c>
      <c r="J313" s="68" t="s">
        <v>679</v>
      </c>
    </row>
    <row r="314" spans="1:10" x14ac:dyDescent="0.2">
      <c r="A314" s="163" t="s">
        <v>680</v>
      </c>
      <c r="B314" s="103">
        <v>2191</v>
      </c>
      <c r="C314" s="103">
        <v>5169</v>
      </c>
      <c r="D314" s="3" t="s">
        <v>62</v>
      </c>
      <c r="E314" s="104" t="s">
        <v>563</v>
      </c>
      <c r="F314" s="104" t="s">
        <v>676</v>
      </c>
      <c r="G314" s="420"/>
      <c r="H314" s="420"/>
      <c r="I314" s="5">
        <v>300</v>
      </c>
      <c r="J314" s="68" t="s">
        <v>681</v>
      </c>
    </row>
    <row r="315" spans="1:10" x14ac:dyDescent="0.2">
      <c r="A315" s="163" t="s">
        <v>682</v>
      </c>
      <c r="B315" s="103">
        <v>2191</v>
      </c>
      <c r="C315" s="103">
        <v>5194</v>
      </c>
      <c r="D315" s="3" t="s">
        <v>62</v>
      </c>
      <c r="E315" s="104" t="s">
        <v>563</v>
      </c>
      <c r="F315" s="104" t="s">
        <v>676</v>
      </c>
      <c r="G315" s="419">
        <v>54600</v>
      </c>
      <c r="H315" s="419">
        <v>10912</v>
      </c>
      <c r="I315" s="5">
        <v>24115</v>
      </c>
      <c r="J315" s="68" t="s">
        <v>683</v>
      </c>
    </row>
    <row r="316" spans="1:10" ht="22.5" x14ac:dyDescent="0.2">
      <c r="A316" s="112" t="s">
        <v>684</v>
      </c>
      <c r="B316" s="103">
        <v>2191</v>
      </c>
      <c r="C316" s="103">
        <v>5194</v>
      </c>
      <c r="D316" s="3" t="s">
        <v>62</v>
      </c>
      <c r="E316" s="104" t="s">
        <v>563</v>
      </c>
      <c r="F316" s="104" t="s">
        <v>676</v>
      </c>
      <c r="G316" s="422"/>
      <c r="H316" s="422"/>
      <c r="I316" s="5">
        <v>10000</v>
      </c>
      <c r="J316" s="68" t="s">
        <v>685</v>
      </c>
    </row>
    <row r="317" spans="1:10" ht="22.5" x14ac:dyDescent="0.2">
      <c r="A317" s="112" t="s">
        <v>686</v>
      </c>
      <c r="B317" s="103">
        <v>2191</v>
      </c>
      <c r="C317" s="103">
        <v>5194</v>
      </c>
      <c r="D317" s="3" t="s">
        <v>62</v>
      </c>
      <c r="E317" s="104" t="s">
        <v>563</v>
      </c>
      <c r="F317" s="104" t="s">
        <v>676</v>
      </c>
      <c r="G317" s="420"/>
      <c r="H317" s="420"/>
      <c r="I317" s="5">
        <v>9500</v>
      </c>
      <c r="J317" s="68" t="s">
        <v>687</v>
      </c>
    </row>
    <row r="318" spans="1:10" x14ac:dyDescent="0.2">
      <c r="A318" s="176" t="s">
        <v>688</v>
      </c>
      <c r="B318" s="178"/>
      <c r="C318" s="178"/>
      <c r="D318" s="183"/>
      <c r="E318" s="179"/>
      <c r="F318" s="179"/>
      <c r="G318" s="186"/>
      <c r="H318" s="186"/>
      <c r="I318" s="181"/>
      <c r="J318" s="182"/>
    </row>
    <row r="319" spans="1:10" ht="33.75" x14ac:dyDescent="0.2">
      <c r="A319" s="112" t="s">
        <v>689</v>
      </c>
      <c r="B319" s="103">
        <v>2141</v>
      </c>
      <c r="C319" s="103">
        <v>5169</v>
      </c>
      <c r="D319" s="3" t="s">
        <v>62</v>
      </c>
      <c r="E319" s="104" t="s">
        <v>563</v>
      </c>
      <c r="F319" s="104" t="s">
        <v>690</v>
      </c>
      <c r="G319" s="105">
        <v>1330000</v>
      </c>
      <c r="H319" s="105">
        <v>1192019.3999999999</v>
      </c>
      <c r="I319" s="5">
        <v>106002.05</v>
      </c>
      <c r="J319" s="169" t="s">
        <v>691</v>
      </c>
    </row>
    <row r="320" spans="1:10" x14ac:dyDescent="0.2">
      <c r="A320" s="176" t="s">
        <v>692</v>
      </c>
      <c r="B320" s="178"/>
      <c r="C320" s="178"/>
      <c r="D320" s="183"/>
      <c r="E320" s="179"/>
      <c r="F320" s="179"/>
      <c r="G320" s="186"/>
      <c r="H320" s="186"/>
      <c r="I320" s="181"/>
      <c r="J320" s="182"/>
    </row>
    <row r="321" spans="1:10" ht="22.5" x14ac:dyDescent="0.2">
      <c r="A321" s="112" t="s">
        <v>693</v>
      </c>
      <c r="B321" s="103">
        <v>6112</v>
      </c>
      <c r="C321" s="103">
        <v>5175</v>
      </c>
      <c r="D321" s="3" t="s">
        <v>62</v>
      </c>
      <c r="E321" s="104" t="s">
        <v>563</v>
      </c>
      <c r="F321" s="104" t="s">
        <v>694</v>
      </c>
      <c r="G321" s="105">
        <v>100000</v>
      </c>
      <c r="H321" s="105">
        <v>78139.02</v>
      </c>
      <c r="I321" s="5">
        <v>10000</v>
      </c>
      <c r="J321" s="68" t="s">
        <v>695</v>
      </c>
    </row>
    <row r="322" spans="1:10" ht="21.75" x14ac:dyDescent="0.2">
      <c r="A322" s="176" t="s">
        <v>696</v>
      </c>
      <c r="B322" s="178"/>
      <c r="C322" s="178"/>
      <c r="D322" s="183" t="s">
        <v>62</v>
      </c>
      <c r="E322" s="179"/>
      <c r="F322" s="179"/>
      <c r="G322" s="186"/>
      <c r="H322" s="186"/>
      <c r="I322" s="189"/>
      <c r="J322" s="190"/>
    </row>
    <row r="323" spans="1:10" ht="22.5" x14ac:dyDescent="0.2">
      <c r="A323" s="112" t="s">
        <v>697</v>
      </c>
      <c r="B323" s="103">
        <v>6171</v>
      </c>
      <c r="C323" s="103">
        <v>5167</v>
      </c>
      <c r="D323" s="3" t="s">
        <v>62</v>
      </c>
      <c r="E323" s="104" t="s">
        <v>563</v>
      </c>
      <c r="F323" s="104" t="s">
        <v>344</v>
      </c>
      <c r="G323" s="419">
        <v>377600</v>
      </c>
      <c r="H323" s="419">
        <v>0</v>
      </c>
      <c r="I323" s="43">
        <v>230000</v>
      </c>
      <c r="J323" s="170" t="s">
        <v>698</v>
      </c>
    </row>
    <row r="324" spans="1:10" ht="22.5" x14ac:dyDescent="0.2">
      <c r="A324" s="167" t="s">
        <v>699</v>
      </c>
      <c r="B324" s="118">
        <v>6171</v>
      </c>
      <c r="C324" s="118">
        <v>5167</v>
      </c>
      <c r="D324" s="3" t="s">
        <v>62</v>
      </c>
      <c r="E324" s="119" t="s">
        <v>563</v>
      </c>
      <c r="F324" s="119" t="s">
        <v>344</v>
      </c>
      <c r="G324" s="422"/>
      <c r="H324" s="422"/>
      <c r="I324" s="43">
        <v>147600</v>
      </c>
      <c r="J324" s="170" t="s">
        <v>700</v>
      </c>
    </row>
    <row r="325" spans="1:10" ht="21.75" x14ac:dyDescent="0.2">
      <c r="A325" s="176" t="s">
        <v>724</v>
      </c>
      <c r="B325" s="178"/>
      <c r="C325" s="178"/>
      <c r="D325" s="183"/>
      <c r="E325" s="179"/>
      <c r="F325" s="179"/>
      <c r="G325" s="186"/>
      <c r="H325" s="186"/>
      <c r="I325" s="181"/>
      <c r="J325" s="182"/>
    </row>
    <row r="326" spans="1:10" ht="22.5" x14ac:dyDescent="0.2">
      <c r="A326" s="167" t="s">
        <v>725</v>
      </c>
      <c r="B326" s="118">
        <v>3399</v>
      </c>
      <c r="C326" s="118">
        <v>5909</v>
      </c>
      <c r="D326" s="96" t="s">
        <v>62</v>
      </c>
      <c r="E326" s="119" t="s">
        <v>563</v>
      </c>
      <c r="F326" s="119" t="s">
        <v>726</v>
      </c>
      <c r="G326" s="244">
        <v>2000</v>
      </c>
      <c r="H326" s="244">
        <v>0</v>
      </c>
      <c r="I326" s="43">
        <v>2000</v>
      </c>
      <c r="J326" s="44" t="s">
        <v>727</v>
      </c>
    </row>
    <row r="327" spans="1:10" ht="13.5" thickBot="1" x14ac:dyDescent="0.25">
      <c r="A327" s="329"/>
      <c r="B327" s="330"/>
      <c r="C327" s="330"/>
      <c r="D327" s="320"/>
      <c r="E327" s="331"/>
      <c r="F327" s="331"/>
      <c r="G327" s="332"/>
      <c r="H327" s="332"/>
      <c r="I327" s="324"/>
      <c r="J327" s="325"/>
    </row>
    <row r="328" spans="1:10" ht="14.25" thickTop="1" thickBot="1" x14ac:dyDescent="0.25">
      <c r="A328" s="172" t="s">
        <v>5</v>
      </c>
      <c r="B328" s="39"/>
      <c r="C328" s="39"/>
      <c r="D328" s="40"/>
      <c r="E328" s="40"/>
      <c r="F328" s="40"/>
      <c r="G328" s="41"/>
      <c r="H328" s="41"/>
      <c r="I328" s="42">
        <f>SUM(I251:I327)</f>
        <v>3183205.04</v>
      </c>
      <c r="J328" s="39"/>
    </row>
    <row r="329" spans="1:10" ht="6" customHeight="1" thickTop="1" x14ac:dyDescent="0.2">
      <c r="A329" s="193"/>
      <c r="B329" s="133"/>
      <c r="C329" s="133"/>
      <c r="D329" s="134"/>
      <c r="E329" s="134"/>
      <c r="F329" s="134"/>
      <c r="G329" s="135"/>
      <c r="H329" s="135"/>
      <c r="I329" s="136"/>
      <c r="J329" s="133"/>
    </row>
    <row r="330" spans="1:10" x14ac:dyDescent="0.2">
      <c r="A330" s="157" t="s">
        <v>729</v>
      </c>
      <c r="B330" s="33"/>
      <c r="C330" s="33"/>
      <c r="D330" s="34"/>
      <c r="E330" s="34"/>
      <c r="F330" s="34"/>
      <c r="G330" s="35"/>
      <c r="H330" s="35"/>
      <c r="I330" s="36"/>
      <c r="J330" s="100"/>
    </row>
    <row r="331" spans="1:10" x14ac:dyDescent="0.2">
      <c r="A331" s="158" t="s">
        <v>728</v>
      </c>
      <c r="B331" s="33"/>
      <c r="C331" s="33"/>
      <c r="D331" s="34"/>
      <c r="E331" s="34"/>
      <c r="F331" s="34"/>
      <c r="G331" s="35"/>
      <c r="H331" s="35"/>
      <c r="I331" s="36"/>
      <c r="J331" s="100"/>
    </row>
    <row r="332" spans="1:10" x14ac:dyDescent="0.2">
      <c r="A332" s="176" t="s">
        <v>701</v>
      </c>
      <c r="B332" s="178"/>
      <c r="C332" s="178"/>
      <c r="D332" s="179"/>
      <c r="E332" s="179"/>
      <c r="F332" s="179"/>
      <c r="G332" s="186"/>
      <c r="H332" s="186"/>
      <c r="I332" s="189"/>
      <c r="J332" s="190"/>
    </row>
    <row r="333" spans="1:10" ht="22.5" x14ac:dyDescent="0.2">
      <c r="A333" s="163" t="s">
        <v>702</v>
      </c>
      <c r="B333" s="103">
        <v>3319</v>
      </c>
      <c r="C333" s="103">
        <v>5169</v>
      </c>
      <c r="D333" s="3" t="s">
        <v>62</v>
      </c>
      <c r="E333" s="104" t="s">
        <v>703</v>
      </c>
      <c r="F333" s="104" t="s">
        <v>704</v>
      </c>
      <c r="G333" s="419">
        <v>324000</v>
      </c>
      <c r="H333" s="419">
        <v>310167</v>
      </c>
      <c r="I333" s="43">
        <v>4500</v>
      </c>
      <c r="J333" s="171" t="s">
        <v>705</v>
      </c>
    </row>
    <row r="334" spans="1:10" ht="22.5" x14ac:dyDescent="0.2">
      <c r="A334" s="112" t="s">
        <v>706</v>
      </c>
      <c r="B334" s="103">
        <v>3319</v>
      </c>
      <c r="C334" s="103">
        <v>5169</v>
      </c>
      <c r="D334" s="3" t="s">
        <v>62</v>
      </c>
      <c r="E334" s="104" t="s">
        <v>703</v>
      </c>
      <c r="F334" s="104" t="s">
        <v>704</v>
      </c>
      <c r="G334" s="420"/>
      <c r="H334" s="420"/>
      <c r="I334" s="43">
        <v>6000</v>
      </c>
      <c r="J334" s="171" t="s">
        <v>707</v>
      </c>
    </row>
    <row r="335" spans="1:10" x14ac:dyDescent="0.2">
      <c r="A335" s="163" t="s">
        <v>708</v>
      </c>
      <c r="B335" s="165"/>
      <c r="C335" s="165"/>
      <c r="D335" s="174"/>
      <c r="E335" s="166"/>
      <c r="F335" s="166"/>
      <c r="G335" s="188"/>
      <c r="H335" s="188"/>
      <c r="I335" s="192"/>
      <c r="J335" s="170"/>
    </row>
    <row r="336" spans="1:10" ht="22.5" x14ac:dyDescent="0.2">
      <c r="A336" s="112" t="s">
        <v>709</v>
      </c>
      <c r="B336" s="103">
        <v>3312</v>
      </c>
      <c r="C336" s="103">
        <v>5169</v>
      </c>
      <c r="D336" s="3" t="s">
        <v>62</v>
      </c>
      <c r="E336" s="104" t="s">
        <v>703</v>
      </c>
      <c r="F336" s="104" t="s">
        <v>710</v>
      </c>
      <c r="G336" s="419">
        <v>50000</v>
      </c>
      <c r="H336" s="419">
        <v>0</v>
      </c>
      <c r="I336" s="43">
        <v>18000</v>
      </c>
      <c r="J336" s="171" t="s">
        <v>711</v>
      </c>
    </row>
    <row r="337" spans="1:10" ht="33.75" x14ac:dyDescent="0.2">
      <c r="A337" s="112" t="s">
        <v>712</v>
      </c>
      <c r="B337" s="103">
        <v>3312</v>
      </c>
      <c r="C337" s="103">
        <v>5169</v>
      </c>
      <c r="D337" s="3" t="s">
        <v>62</v>
      </c>
      <c r="E337" s="104" t="s">
        <v>703</v>
      </c>
      <c r="F337" s="104" t="s">
        <v>710</v>
      </c>
      <c r="G337" s="420"/>
      <c r="H337" s="420"/>
      <c r="I337" s="43">
        <v>32000</v>
      </c>
      <c r="J337" s="171" t="s">
        <v>713</v>
      </c>
    </row>
    <row r="338" spans="1:10" x14ac:dyDescent="0.2">
      <c r="A338" s="176" t="s">
        <v>714</v>
      </c>
      <c r="B338" s="178"/>
      <c r="C338" s="178"/>
      <c r="D338" s="183"/>
      <c r="E338" s="179"/>
      <c r="F338" s="179"/>
      <c r="G338" s="186"/>
      <c r="H338" s="186"/>
      <c r="I338" s="189"/>
      <c r="J338" s="190"/>
    </row>
    <row r="339" spans="1:10" ht="22.5" x14ac:dyDescent="0.2">
      <c r="A339" s="112" t="s">
        <v>715</v>
      </c>
      <c r="B339" s="103">
        <v>3312</v>
      </c>
      <c r="C339" s="103">
        <v>5169</v>
      </c>
      <c r="D339" s="3" t="s">
        <v>62</v>
      </c>
      <c r="E339" s="104" t="s">
        <v>703</v>
      </c>
      <c r="F339" s="104" t="s">
        <v>716</v>
      </c>
      <c r="G339" s="419">
        <v>507137</v>
      </c>
      <c r="H339" s="419">
        <v>405468.62</v>
      </c>
      <c r="I339" s="43">
        <v>58080</v>
      </c>
      <c r="J339" s="171" t="s">
        <v>717</v>
      </c>
    </row>
    <row r="340" spans="1:10" ht="22.5" x14ac:dyDescent="0.2">
      <c r="A340" s="112" t="s">
        <v>718</v>
      </c>
      <c r="B340" s="103">
        <v>3312</v>
      </c>
      <c r="C340" s="103">
        <v>5169</v>
      </c>
      <c r="D340" s="3" t="s">
        <v>62</v>
      </c>
      <c r="E340" s="104" t="s">
        <v>703</v>
      </c>
      <c r="F340" s="104" t="s">
        <v>716</v>
      </c>
      <c r="G340" s="422"/>
      <c r="H340" s="422"/>
      <c r="I340" s="5">
        <v>12000</v>
      </c>
      <c r="J340" s="28" t="s">
        <v>719</v>
      </c>
    </row>
    <row r="341" spans="1:10" ht="22.5" x14ac:dyDescent="0.2">
      <c r="A341" s="112" t="s">
        <v>720</v>
      </c>
      <c r="B341" s="103">
        <v>3312</v>
      </c>
      <c r="C341" s="103">
        <v>5169</v>
      </c>
      <c r="D341" s="3" t="s">
        <v>62</v>
      </c>
      <c r="E341" s="104" t="s">
        <v>703</v>
      </c>
      <c r="F341" s="104" t="s">
        <v>716</v>
      </c>
      <c r="G341" s="422"/>
      <c r="H341" s="422"/>
      <c r="I341" s="5">
        <v>16940</v>
      </c>
      <c r="J341" s="28" t="s">
        <v>721</v>
      </c>
    </row>
    <row r="342" spans="1:10" ht="22.5" x14ac:dyDescent="0.2">
      <c r="A342" s="167" t="s">
        <v>722</v>
      </c>
      <c r="B342" s="118">
        <v>3312</v>
      </c>
      <c r="C342" s="118">
        <v>5169</v>
      </c>
      <c r="D342" s="96" t="s">
        <v>62</v>
      </c>
      <c r="E342" s="119" t="s">
        <v>703</v>
      </c>
      <c r="F342" s="119" t="s">
        <v>716</v>
      </c>
      <c r="G342" s="422"/>
      <c r="H342" s="422"/>
      <c r="I342" s="43">
        <v>12600</v>
      </c>
      <c r="J342" s="44" t="s">
        <v>723</v>
      </c>
    </row>
    <row r="343" spans="1:10" ht="13.5" thickBot="1" x14ac:dyDescent="0.25">
      <c r="A343" s="329"/>
      <c r="B343" s="330"/>
      <c r="C343" s="330"/>
      <c r="D343" s="320"/>
      <c r="E343" s="331"/>
      <c r="F343" s="331"/>
      <c r="G343" s="333"/>
      <c r="H343" s="333"/>
      <c r="I343" s="324"/>
      <c r="J343" s="325"/>
    </row>
    <row r="344" spans="1:10" ht="14.25" thickTop="1" thickBot="1" x14ac:dyDescent="0.25">
      <c r="A344" s="172" t="s">
        <v>5</v>
      </c>
      <c r="B344" s="39"/>
      <c r="C344" s="39"/>
      <c r="D344" s="40"/>
      <c r="E344" s="40"/>
      <c r="F344" s="40"/>
      <c r="G344" s="41"/>
      <c r="H344" s="41"/>
      <c r="I344" s="42">
        <f>SUM(I333:I343)</f>
        <v>160120</v>
      </c>
      <c r="J344" s="39"/>
    </row>
    <row r="345" spans="1:10" ht="6" customHeight="1" thickTop="1" x14ac:dyDescent="0.2">
      <c r="A345" s="253"/>
      <c r="B345" s="24"/>
      <c r="C345" s="24"/>
      <c r="D345" s="24"/>
      <c r="E345" s="24"/>
      <c r="F345" s="24"/>
      <c r="G345" s="24"/>
      <c r="H345" s="24"/>
      <c r="I345" s="254"/>
      <c r="J345" s="255"/>
    </row>
    <row r="346" spans="1:10" s="16" customFormat="1" ht="14.1" customHeight="1" x14ac:dyDescent="0.2">
      <c r="A346" s="32" t="s">
        <v>435</v>
      </c>
      <c r="B346" s="33"/>
      <c r="C346" s="33"/>
      <c r="D346" s="34"/>
      <c r="E346" s="34"/>
      <c r="F346" s="34"/>
      <c r="G346" s="35"/>
      <c r="H346" s="35"/>
      <c r="I346" s="36"/>
      <c r="J346" s="100"/>
    </row>
    <row r="347" spans="1:10" s="16" customFormat="1" ht="14.1" customHeight="1" x14ac:dyDescent="0.2">
      <c r="A347" s="61" t="s">
        <v>386</v>
      </c>
      <c r="B347" s="33"/>
      <c r="C347" s="33"/>
      <c r="D347" s="34"/>
      <c r="E347" s="34"/>
      <c r="F347" s="34"/>
      <c r="G347" s="35"/>
      <c r="H347" s="35"/>
      <c r="I347" s="36"/>
      <c r="J347" s="100"/>
    </row>
    <row r="348" spans="1:10" ht="14.1" customHeight="1" x14ac:dyDescent="0.2">
      <c r="A348" s="62" t="s">
        <v>387</v>
      </c>
      <c r="B348" s="120">
        <v>3745</v>
      </c>
      <c r="C348" s="120">
        <v>5901</v>
      </c>
      <c r="D348" s="96" t="s">
        <v>62</v>
      </c>
      <c r="E348" s="96" t="s">
        <v>388</v>
      </c>
      <c r="F348" s="96" t="s">
        <v>389</v>
      </c>
      <c r="G348" s="121">
        <v>47535.199999999997</v>
      </c>
      <c r="H348" s="121">
        <v>0</v>
      </c>
      <c r="I348" s="93">
        <v>47535.199999999997</v>
      </c>
      <c r="J348" s="28" t="s">
        <v>390</v>
      </c>
    </row>
    <row r="349" spans="1:10" ht="14.1" customHeight="1" x14ac:dyDescent="0.2">
      <c r="A349" s="6" t="s">
        <v>391</v>
      </c>
      <c r="B349" s="2">
        <v>3745</v>
      </c>
      <c r="C349" s="2">
        <v>5169</v>
      </c>
      <c r="D349" s="96" t="s">
        <v>62</v>
      </c>
      <c r="E349" s="3" t="s">
        <v>388</v>
      </c>
      <c r="F349" s="3" t="s">
        <v>392</v>
      </c>
      <c r="G349" s="4">
        <v>425200</v>
      </c>
      <c r="H349" s="4">
        <v>0</v>
      </c>
      <c r="I349" s="5">
        <v>425177.06</v>
      </c>
      <c r="J349" s="29" t="s">
        <v>393</v>
      </c>
    </row>
    <row r="350" spans="1:10" ht="14.1" customHeight="1" x14ac:dyDescent="0.2">
      <c r="A350" s="6" t="s">
        <v>394</v>
      </c>
      <c r="B350" s="2">
        <v>2321</v>
      </c>
      <c r="C350" s="2">
        <v>5166</v>
      </c>
      <c r="D350" s="96" t="s">
        <v>62</v>
      </c>
      <c r="E350" s="3" t="s">
        <v>388</v>
      </c>
      <c r="F350" s="3" t="s">
        <v>55</v>
      </c>
      <c r="G350" s="4">
        <v>423500</v>
      </c>
      <c r="H350" s="4">
        <v>0</v>
      </c>
      <c r="I350" s="122">
        <v>423500</v>
      </c>
      <c r="J350" s="123" t="s">
        <v>395</v>
      </c>
    </row>
    <row r="351" spans="1:10" ht="24" customHeight="1" x14ac:dyDescent="0.2">
      <c r="A351" s="12" t="s">
        <v>396</v>
      </c>
      <c r="B351" s="2">
        <v>3741</v>
      </c>
      <c r="C351" s="2">
        <v>5169</v>
      </c>
      <c r="D351" s="96" t="s">
        <v>62</v>
      </c>
      <c r="E351" s="3" t="s">
        <v>388</v>
      </c>
      <c r="F351" s="3" t="s">
        <v>397</v>
      </c>
      <c r="G351" s="4">
        <v>435050</v>
      </c>
      <c r="H351" s="4">
        <v>346884</v>
      </c>
      <c r="I351" s="5">
        <v>85050</v>
      </c>
      <c r="J351" s="101" t="s">
        <v>398</v>
      </c>
    </row>
    <row r="352" spans="1:10" ht="14.1" customHeight="1" x14ac:dyDescent="0.2">
      <c r="A352" s="124" t="s">
        <v>399</v>
      </c>
      <c r="B352" s="2">
        <v>3792</v>
      </c>
      <c r="C352" s="2">
        <v>5169</v>
      </c>
      <c r="D352" s="96" t="s">
        <v>62</v>
      </c>
      <c r="E352" s="3" t="s">
        <v>388</v>
      </c>
      <c r="F352" s="3" t="s">
        <v>77</v>
      </c>
      <c r="G352" s="4">
        <v>45550</v>
      </c>
      <c r="H352" s="4">
        <v>23992.05</v>
      </c>
      <c r="I352" s="5">
        <v>21557.95</v>
      </c>
      <c r="J352" s="101" t="s">
        <v>400</v>
      </c>
    </row>
    <row r="353" spans="1:10" ht="22.9" customHeight="1" x14ac:dyDescent="0.2">
      <c r="A353" s="12" t="s">
        <v>401</v>
      </c>
      <c r="B353" s="2">
        <v>3749</v>
      </c>
      <c r="C353" s="2">
        <v>5169</v>
      </c>
      <c r="D353" s="96" t="s">
        <v>62</v>
      </c>
      <c r="E353" s="3" t="s">
        <v>388</v>
      </c>
      <c r="F353" s="3" t="s">
        <v>37</v>
      </c>
      <c r="G353" s="4">
        <v>130570</v>
      </c>
      <c r="H353" s="4">
        <v>81150</v>
      </c>
      <c r="I353" s="5">
        <v>49400</v>
      </c>
      <c r="J353" s="101" t="s">
        <v>402</v>
      </c>
    </row>
    <row r="354" spans="1:10" ht="14.1" customHeight="1" x14ac:dyDescent="0.2">
      <c r="A354" s="6" t="s">
        <v>403</v>
      </c>
      <c r="B354" s="103">
        <v>3745</v>
      </c>
      <c r="C354" s="103">
        <v>5169</v>
      </c>
      <c r="D354" s="96" t="s">
        <v>62</v>
      </c>
      <c r="E354" s="104" t="s">
        <v>388</v>
      </c>
      <c r="F354" s="3" t="s">
        <v>404</v>
      </c>
      <c r="G354" s="4">
        <v>25000</v>
      </c>
      <c r="H354" s="4">
        <v>0</v>
      </c>
      <c r="I354" s="5">
        <v>25000</v>
      </c>
      <c r="J354" s="29" t="s">
        <v>405</v>
      </c>
    </row>
    <row r="355" spans="1:10" ht="24.6" customHeight="1" x14ac:dyDescent="0.2">
      <c r="A355" s="12" t="s">
        <v>406</v>
      </c>
      <c r="B355" s="103">
        <v>3745</v>
      </c>
      <c r="C355" s="103">
        <v>5365</v>
      </c>
      <c r="D355" s="96" t="s">
        <v>62</v>
      </c>
      <c r="E355" s="104" t="s">
        <v>388</v>
      </c>
      <c r="F355" s="3" t="s">
        <v>404</v>
      </c>
      <c r="G355" s="4">
        <v>5000</v>
      </c>
      <c r="H355" s="4">
        <v>0</v>
      </c>
      <c r="I355" s="5">
        <v>5000</v>
      </c>
      <c r="J355" s="29" t="s">
        <v>405</v>
      </c>
    </row>
    <row r="356" spans="1:10" ht="16.350000000000001" customHeight="1" x14ac:dyDescent="0.2">
      <c r="A356" s="6" t="s">
        <v>407</v>
      </c>
      <c r="B356" s="2">
        <v>1014</v>
      </c>
      <c r="C356" s="2">
        <v>5171</v>
      </c>
      <c r="D356" s="96" t="s">
        <v>62</v>
      </c>
      <c r="E356" s="3" t="s">
        <v>388</v>
      </c>
      <c r="F356" s="3" t="s">
        <v>408</v>
      </c>
      <c r="G356" s="4">
        <v>279920</v>
      </c>
      <c r="H356" s="4">
        <v>259996.24</v>
      </c>
      <c r="I356" s="93">
        <v>17800</v>
      </c>
      <c r="J356" s="29" t="s">
        <v>409</v>
      </c>
    </row>
    <row r="357" spans="1:10" ht="16.350000000000001" customHeight="1" x14ac:dyDescent="0.2">
      <c r="A357" s="6" t="s">
        <v>410</v>
      </c>
      <c r="B357" s="2">
        <v>1014</v>
      </c>
      <c r="C357" s="2">
        <v>5171</v>
      </c>
      <c r="D357" s="96" t="s">
        <v>62</v>
      </c>
      <c r="E357" s="3" t="s">
        <v>388</v>
      </c>
      <c r="F357" s="3" t="s">
        <v>408</v>
      </c>
      <c r="G357" s="4">
        <v>279920</v>
      </c>
      <c r="H357" s="4">
        <v>259996.24</v>
      </c>
      <c r="I357" s="93">
        <v>2000</v>
      </c>
      <c r="J357" s="29" t="s">
        <v>411</v>
      </c>
    </row>
    <row r="358" spans="1:10" ht="14.1" customHeight="1" x14ac:dyDescent="0.2">
      <c r="A358" s="6" t="s">
        <v>412</v>
      </c>
      <c r="B358" s="103">
        <v>1014</v>
      </c>
      <c r="C358" s="103">
        <v>5169</v>
      </c>
      <c r="D358" s="96" t="s">
        <v>62</v>
      </c>
      <c r="E358" s="104" t="s">
        <v>388</v>
      </c>
      <c r="F358" s="3" t="s">
        <v>408</v>
      </c>
      <c r="G358" s="4">
        <v>141752.62</v>
      </c>
      <c r="H358" s="4">
        <v>113758.2</v>
      </c>
      <c r="I358" s="93">
        <v>24025.72</v>
      </c>
      <c r="J358" s="29" t="s">
        <v>413</v>
      </c>
    </row>
    <row r="359" spans="1:10" ht="14.1" customHeight="1" x14ac:dyDescent="0.2">
      <c r="A359" s="6" t="s">
        <v>412</v>
      </c>
      <c r="B359" s="103">
        <v>1014</v>
      </c>
      <c r="C359" s="103">
        <v>5133</v>
      </c>
      <c r="D359" s="96" t="s">
        <v>62</v>
      </c>
      <c r="E359" s="104" t="s">
        <v>388</v>
      </c>
      <c r="F359" s="3" t="s">
        <v>408</v>
      </c>
      <c r="G359" s="4">
        <v>206945.6</v>
      </c>
      <c r="H359" s="4">
        <v>127782.6</v>
      </c>
      <c r="I359" s="93">
        <v>79163</v>
      </c>
      <c r="J359" s="29" t="s">
        <v>413</v>
      </c>
    </row>
    <row r="360" spans="1:10" ht="14.1" customHeight="1" x14ac:dyDescent="0.2">
      <c r="A360" s="6" t="s">
        <v>414</v>
      </c>
      <c r="B360" s="103">
        <v>1014</v>
      </c>
      <c r="C360" s="103">
        <v>5139</v>
      </c>
      <c r="D360" s="96" t="s">
        <v>62</v>
      </c>
      <c r="E360" s="104" t="s">
        <v>388</v>
      </c>
      <c r="F360" s="3" t="s">
        <v>408</v>
      </c>
      <c r="G360" s="4">
        <v>71158</v>
      </c>
      <c r="H360" s="4">
        <v>51829.54</v>
      </c>
      <c r="I360" s="93">
        <v>19013</v>
      </c>
      <c r="J360" s="29" t="s">
        <v>415</v>
      </c>
    </row>
    <row r="361" spans="1:10" ht="14.1" customHeight="1" x14ac:dyDescent="0.2">
      <c r="A361" s="6" t="s">
        <v>416</v>
      </c>
      <c r="B361" s="103">
        <v>1014</v>
      </c>
      <c r="C361" s="103">
        <v>5154</v>
      </c>
      <c r="D361" s="96" t="s">
        <v>62</v>
      </c>
      <c r="E361" s="104" t="s">
        <v>388</v>
      </c>
      <c r="F361" s="3" t="s">
        <v>408</v>
      </c>
      <c r="G361" s="4">
        <v>125000</v>
      </c>
      <c r="H361" s="4">
        <v>121865</v>
      </c>
      <c r="I361" s="93">
        <v>3135</v>
      </c>
      <c r="J361" s="29" t="s">
        <v>239</v>
      </c>
    </row>
    <row r="362" spans="1:10" ht="14.1" customHeight="1" x14ac:dyDescent="0.2">
      <c r="A362" s="6" t="s">
        <v>417</v>
      </c>
      <c r="B362" s="103">
        <v>1014</v>
      </c>
      <c r="C362" s="103">
        <v>5169</v>
      </c>
      <c r="D362" s="96" t="s">
        <v>62</v>
      </c>
      <c r="E362" s="104" t="s">
        <v>388</v>
      </c>
      <c r="F362" s="3" t="s">
        <v>408</v>
      </c>
      <c r="G362" s="4">
        <v>141752.62</v>
      </c>
      <c r="H362" s="4">
        <v>113758.2</v>
      </c>
      <c r="I362" s="5">
        <v>3968.7</v>
      </c>
      <c r="J362" s="29">
        <v>20079900336</v>
      </c>
    </row>
    <row r="363" spans="1:10" ht="14.1" customHeight="1" x14ac:dyDescent="0.2">
      <c r="A363" s="6" t="s">
        <v>418</v>
      </c>
      <c r="B363" s="103">
        <v>1014</v>
      </c>
      <c r="C363" s="103">
        <v>5365</v>
      </c>
      <c r="D363" s="96" t="s">
        <v>62</v>
      </c>
      <c r="E363" s="104" t="s">
        <v>388</v>
      </c>
      <c r="F363" s="3" t="s">
        <v>408</v>
      </c>
      <c r="G363" s="4">
        <v>2621.1999999999998</v>
      </c>
      <c r="H363" s="4">
        <v>1483.5</v>
      </c>
      <c r="I363" s="5">
        <v>1137.7</v>
      </c>
      <c r="J363" s="29">
        <v>20079900336</v>
      </c>
    </row>
    <row r="364" spans="1:10" ht="14.1" customHeight="1" x14ac:dyDescent="0.2">
      <c r="A364" s="6" t="s">
        <v>419</v>
      </c>
      <c r="B364" s="103">
        <v>1014</v>
      </c>
      <c r="C364" s="103">
        <v>5162</v>
      </c>
      <c r="D364" s="96" t="s">
        <v>62</v>
      </c>
      <c r="E364" s="104" t="s">
        <v>388</v>
      </c>
      <c r="F364" s="3" t="s">
        <v>408</v>
      </c>
      <c r="G364" s="4">
        <v>10000</v>
      </c>
      <c r="H364" s="4">
        <v>9306.74</v>
      </c>
      <c r="I364" s="5">
        <v>693.26</v>
      </c>
      <c r="J364" s="29" t="s">
        <v>420</v>
      </c>
    </row>
    <row r="365" spans="1:10" ht="14.1" customHeight="1" x14ac:dyDescent="0.2">
      <c r="A365" s="62" t="s">
        <v>421</v>
      </c>
      <c r="B365" s="120">
        <v>1014</v>
      </c>
      <c r="C365" s="120">
        <v>5169</v>
      </c>
      <c r="D365" s="96" t="s">
        <v>62</v>
      </c>
      <c r="E365" s="96" t="s">
        <v>388</v>
      </c>
      <c r="F365" s="96" t="s">
        <v>422</v>
      </c>
      <c r="G365" s="154">
        <v>0</v>
      </c>
      <c r="H365" s="154">
        <v>0</v>
      </c>
      <c r="I365" s="131">
        <v>15240</v>
      </c>
      <c r="J365" s="132" t="s">
        <v>423</v>
      </c>
    </row>
    <row r="366" spans="1:10" ht="14.1" customHeight="1" x14ac:dyDescent="0.2">
      <c r="A366" s="137" t="s">
        <v>434</v>
      </c>
      <c r="B366" s="133"/>
      <c r="C366" s="133"/>
      <c r="D366" s="134"/>
      <c r="E366" s="134"/>
      <c r="F366" s="134"/>
      <c r="G366" s="135"/>
      <c r="H366" s="135"/>
      <c r="I366" s="136"/>
      <c r="J366" s="133"/>
    </row>
    <row r="367" spans="1:10" ht="14.1" customHeight="1" thickBot="1" x14ac:dyDescent="0.25">
      <c r="A367" s="334"/>
      <c r="B367" s="335"/>
      <c r="C367" s="335"/>
      <c r="D367" s="320"/>
      <c r="E367" s="320"/>
      <c r="F367" s="320"/>
      <c r="G367" s="336"/>
      <c r="H367" s="336"/>
      <c r="I367" s="337"/>
      <c r="J367" s="338"/>
    </row>
    <row r="368" spans="1:10" s="16" customFormat="1" ht="14.1" customHeight="1" thickTop="1" thickBot="1" x14ac:dyDescent="0.25">
      <c r="A368" s="38" t="s">
        <v>5</v>
      </c>
      <c r="B368" s="39"/>
      <c r="C368" s="39"/>
      <c r="D368" s="40"/>
      <c r="E368" s="40"/>
      <c r="F368" s="40"/>
      <c r="G368" s="41"/>
      <c r="H368" s="41"/>
      <c r="I368" s="42">
        <f>SUM(I348:I367)</f>
        <v>1248396.5899999999</v>
      </c>
      <c r="J368" s="39"/>
    </row>
    <row r="369" spans="1:10" s="16" customFormat="1" ht="6" customHeight="1" thickTop="1" x14ac:dyDescent="0.2">
      <c r="A369" s="138"/>
      <c r="B369" s="140"/>
      <c r="C369" s="140"/>
      <c r="D369" s="141"/>
      <c r="E369" s="141"/>
      <c r="F369" s="141"/>
      <c r="G369" s="142"/>
      <c r="H369" s="142"/>
      <c r="I369" s="143"/>
      <c r="J369" s="139"/>
    </row>
    <row r="370" spans="1:10" s="16" customFormat="1" ht="14.1" customHeight="1" x14ac:dyDescent="0.2">
      <c r="A370" s="32" t="s">
        <v>435</v>
      </c>
      <c r="B370" s="33"/>
      <c r="C370" s="33"/>
      <c r="D370" s="34"/>
      <c r="E370" s="34"/>
      <c r="F370" s="34"/>
      <c r="G370" s="35"/>
      <c r="H370" s="35"/>
      <c r="I370" s="36"/>
      <c r="J370" s="100"/>
    </row>
    <row r="371" spans="1:10" ht="14.1" customHeight="1" x14ac:dyDescent="0.2">
      <c r="A371" s="61" t="s">
        <v>424</v>
      </c>
      <c r="B371" s="33"/>
      <c r="C371" s="33"/>
      <c r="D371" s="34"/>
      <c r="E371" s="34"/>
      <c r="F371" s="34"/>
      <c r="G371" s="35"/>
      <c r="H371" s="35"/>
      <c r="I371" s="36"/>
      <c r="J371" s="100"/>
    </row>
    <row r="372" spans="1:10" ht="14.1" customHeight="1" x14ac:dyDescent="0.2">
      <c r="A372" s="6" t="s">
        <v>425</v>
      </c>
      <c r="B372" s="2">
        <v>3721</v>
      </c>
      <c r="C372" s="2">
        <v>5169</v>
      </c>
      <c r="D372" s="96" t="s">
        <v>62</v>
      </c>
      <c r="E372" s="3" t="s">
        <v>388</v>
      </c>
      <c r="F372" s="3" t="s">
        <v>426</v>
      </c>
      <c r="G372" s="125">
        <v>680760.45</v>
      </c>
      <c r="H372" s="126">
        <v>640843.87</v>
      </c>
      <c r="I372" s="93">
        <v>39916.58</v>
      </c>
      <c r="J372" s="28">
        <v>20079900006</v>
      </c>
    </row>
    <row r="373" spans="1:10" ht="24" customHeight="1" x14ac:dyDescent="0.2">
      <c r="A373" s="12" t="s">
        <v>427</v>
      </c>
      <c r="B373" s="2">
        <v>3722</v>
      </c>
      <c r="C373" s="2">
        <v>5365</v>
      </c>
      <c r="D373" s="96" t="s">
        <v>62</v>
      </c>
      <c r="E373" s="3" t="s">
        <v>388</v>
      </c>
      <c r="F373" s="3" t="s">
        <v>426</v>
      </c>
      <c r="G373" s="125">
        <v>7411539.96</v>
      </c>
      <c r="H373" s="126">
        <v>7368670.3600000003</v>
      </c>
      <c r="I373" s="93">
        <v>42869.599999999999</v>
      </c>
      <c r="J373" s="28">
        <v>20079900006</v>
      </c>
    </row>
    <row r="374" spans="1:10" ht="23.45" customHeight="1" x14ac:dyDescent="0.2">
      <c r="A374" s="6" t="s">
        <v>428</v>
      </c>
      <c r="B374" s="2">
        <v>3713</v>
      </c>
      <c r="C374" s="2">
        <v>5901</v>
      </c>
      <c r="D374" s="96" t="s">
        <v>62</v>
      </c>
      <c r="E374" s="3" t="s">
        <v>388</v>
      </c>
      <c r="F374" s="3" t="s">
        <v>429</v>
      </c>
      <c r="G374" s="4">
        <v>162413</v>
      </c>
      <c r="H374" s="4">
        <v>0</v>
      </c>
      <c r="I374" s="93">
        <v>162413</v>
      </c>
      <c r="J374" s="28" t="s">
        <v>430</v>
      </c>
    </row>
    <row r="375" spans="1:10" ht="14.1" customHeight="1" x14ac:dyDescent="0.2">
      <c r="A375" s="6" t="s">
        <v>431</v>
      </c>
      <c r="B375" s="2">
        <v>3769</v>
      </c>
      <c r="C375" s="2">
        <v>5909</v>
      </c>
      <c r="D375" s="96" t="s">
        <v>62</v>
      </c>
      <c r="E375" s="3" t="s">
        <v>388</v>
      </c>
      <c r="F375" s="3" t="s">
        <v>432</v>
      </c>
      <c r="G375" s="4">
        <v>25000</v>
      </c>
      <c r="H375" s="4">
        <v>0</v>
      </c>
      <c r="I375" s="93">
        <v>25000</v>
      </c>
      <c r="J375" s="28" t="s">
        <v>433</v>
      </c>
    </row>
    <row r="376" spans="1:10" ht="14.1" customHeight="1" thickBot="1" x14ac:dyDescent="0.25">
      <c r="A376" s="314"/>
      <c r="B376" s="315"/>
      <c r="C376" s="315"/>
      <c r="D376" s="320"/>
      <c r="E376" s="297"/>
      <c r="F376" s="297"/>
      <c r="G376" s="293"/>
      <c r="H376" s="293"/>
      <c r="I376" s="299"/>
      <c r="J376" s="318"/>
    </row>
    <row r="377" spans="1:10" s="16" customFormat="1" ht="14.1" customHeight="1" thickTop="1" thickBot="1" x14ac:dyDescent="0.25">
      <c r="A377" s="38" t="s">
        <v>5</v>
      </c>
      <c r="B377" s="39"/>
      <c r="C377" s="39"/>
      <c r="D377" s="40"/>
      <c r="E377" s="40"/>
      <c r="F377" s="40"/>
      <c r="G377" s="41"/>
      <c r="H377" s="41"/>
      <c r="I377" s="42">
        <f>SUM(I372:I376)</f>
        <v>270199.18</v>
      </c>
      <c r="J377" s="39"/>
    </row>
    <row r="378" spans="1:10" ht="6" customHeight="1" thickTop="1" x14ac:dyDescent="0.2">
      <c r="A378" s="256"/>
      <c r="B378" s="127"/>
      <c r="C378" s="127"/>
      <c r="D378" s="128"/>
      <c r="E378" s="128"/>
      <c r="F378" s="128"/>
      <c r="G378" s="129"/>
      <c r="H378" s="129"/>
      <c r="I378" s="130"/>
      <c r="J378" s="257"/>
    </row>
    <row r="379" spans="1:10" s="16" customFormat="1" ht="14.1" customHeight="1" x14ac:dyDescent="0.2">
      <c r="A379" s="32" t="s">
        <v>445</v>
      </c>
      <c r="B379" s="33"/>
      <c r="C379" s="33"/>
      <c r="D379" s="34"/>
      <c r="E379" s="34"/>
      <c r="F379" s="34"/>
      <c r="G379" s="35"/>
      <c r="H379" s="35"/>
      <c r="I379" s="36"/>
      <c r="J379" s="100"/>
    </row>
    <row r="380" spans="1:10" ht="14.1" customHeight="1" x14ac:dyDescent="0.2">
      <c r="A380" s="1" t="s">
        <v>436</v>
      </c>
      <c r="B380" s="2">
        <v>2212</v>
      </c>
      <c r="C380" s="2">
        <v>6119</v>
      </c>
      <c r="D380" s="3" t="s">
        <v>62</v>
      </c>
      <c r="E380" s="3" t="s">
        <v>446</v>
      </c>
      <c r="F380" s="3" t="s">
        <v>437</v>
      </c>
      <c r="G380" s="4">
        <v>181500</v>
      </c>
      <c r="H380" s="4">
        <v>60500</v>
      </c>
      <c r="I380" s="5">
        <v>121000</v>
      </c>
      <c r="J380" s="101" t="s">
        <v>438</v>
      </c>
    </row>
    <row r="381" spans="1:10" ht="14.1" customHeight="1" x14ac:dyDescent="0.2">
      <c r="A381" s="6" t="s">
        <v>439</v>
      </c>
      <c r="B381" s="2">
        <v>3636</v>
      </c>
      <c r="C381" s="2">
        <v>5169</v>
      </c>
      <c r="D381" s="3" t="s">
        <v>62</v>
      </c>
      <c r="E381" s="3" t="s">
        <v>446</v>
      </c>
      <c r="F381" s="3" t="s">
        <v>440</v>
      </c>
      <c r="G381" s="4">
        <v>2150000</v>
      </c>
      <c r="H381" s="4">
        <v>0</v>
      </c>
      <c r="I381" s="5">
        <v>1631080</v>
      </c>
      <c r="J381" s="28" t="s">
        <v>441</v>
      </c>
    </row>
    <row r="382" spans="1:10" ht="24.75" customHeight="1" x14ac:dyDescent="0.2">
      <c r="A382" s="12" t="s">
        <v>442</v>
      </c>
      <c r="B382" s="2">
        <v>2321</v>
      </c>
      <c r="C382" s="2">
        <v>6119</v>
      </c>
      <c r="D382" s="3" t="s">
        <v>62</v>
      </c>
      <c r="E382" s="3" t="s">
        <v>446</v>
      </c>
      <c r="F382" s="3" t="s">
        <v>443</v>
      </c>
      <c r="G382" s="4">
        <v>318500</v>
      </c>
      <c r="H382" s="4">
        <v>0</v>
      </c>
      <c r="I382" s="5">
        <v>240548</v>
      </c>
      <c r="J382" s="29" t="s">
        <v>444</v>
      </c>
    </row>
    <row r="383" spans="1:10" ht="14.1" customHeight="1" thickBot="1" x14ac:dyDescent="0.25">
      <c r="A383" s="339"/>
      <c r="B383" s="315"/>
      <c r="C383" s="315"/>
      <c r="D383" s="297"/>
      <c r="E383" s="297"/>
      <c r="F383" s="297"/>
      <c r="G383" s="293"/>
      <c r="H383" s="293"/>
      <c r="I383" s="312"/>
      <c r="J383" s="313"/>
    </row>
    <row r="384" spans="1:10" s="16" customFormat="1" ht="14.1" customHeight="1" thickTop="1" thickBot="1" x14ac:dyDescent="0.25">
      <c r="A384" s="38" t="s">
        <v>5</v>
      </c>
      <c r="B384" s="39"/>
      <c r="C384" s="39"/>
      <c r="D384" s="40"/>
      <c r="E384" s="40"/>
      <c r="F384" s="40"/>
      <c r="G384" s="41"/>
      <c r="H384" s="41"/>
      <c r="I384" s="42">
        <f>SUM(I380:I383)</f>
        <v>1992628</v>
      </c>
      <c r="J384" s="39"/>
    </row>
    <row r="385" spans="1:10" ht="6" customHeight="1" thickTop="1" x14ac:dyDescent="0.2">
      <c r="A385" s="253"/>
      <c r="B385" s="24"/>
      <c r="C385" s="24"/>
      <c r="D385" s="24"/>
      <c r="E385" s="24"/>
      <c r="F385" s="24"/>
      <c r="G385" s="24"/>
      <c r="H385" s="24"/>
      <c r="I385" s="254"/>
      <c r="J385" s="255"/>
    </row>
    <row r="386" spans="1:10" s="16" customFormat="1" ht="14.1" customHeight="1" x14ac:dyDescent="0.2">
      <c r="A386" s="32" t="s">
        <v>447</v>
      </c>
      <c r="B386" s="33"/>
      <c r="C386" s="33"/>
      <c r="D386" s="34"/>
      <c r="E386" s="34"/>
      <c r="F386" s="34"/>
      <c r="G386" s="35"/>
      <c r="H386" s="35"/>
      <c r="I386" s="36"/>
      <c r="J386" s="100"/>
    </row>
    <row r="387" spans="1:10" s="16" customFormat="1" ht="14.1" customHeight="1" x14ac:dyDescent="0.2">
      <c r="A387" s="61" t="s">
        <v>448</v>
      </c>
      <c r="B387" s="33"/>
      <c r="C387" s="33"/>
      <c r="D387" s="34"/>
      <c r="E387" s="34"/>
      <c r="F387" s="34"/>
      <c r="G387" s="35"/>
      <c r="H387" s="35"/>
      <c r="I387" s="36"/>
      <c r="J387" s="100"/>
    </row>
    <row r="388" spans="1:10" ht="14.1" customHeight="1" x14ac:dyDescent="0.2">
      <c r="A388" s="1" t="s">
        <v>449</v>
      </c>
      <c r="B388" s="2">
        <v>2299</v>
      </c>
      <c r="C388" s="2">
        <v>5909</v>
      </c>
      <c r="D388" s="3" t="s">
        <v>62</v>
      </c>
      <c r="E388" s="3" t="s">
        <v>450</v>
      </c>
      <c r="F388" s="3" t="s">
        <v>451</v>
      </c>
      <c r="G388" s="4">
        <v>500</v>
      </c>
      <c r="H388" s="4">
        <v>0</v>
      </c>
      <c r="I388" s="5">
        <v>500</v>
      </c>
      <c r="J388" s="101" t="s">
        <v>452</v>
      </c>
    </row>
    <row r="389" spans="1:10" ht="14.1" customHeight="1" thickBot="1" x14ac:dyDescent="0.25">
      <c r="A389" s="314"/>
      <c r="B389" s="315"/>
      <c r="C389" s="315"/>
      <c r="D389" s="297"/>
      <c r="E389" s="297"/>
      <c r="F389" s="297"/>
      <c r="G389" s="293"/>
      <c r="H389" s="293"/>
      <c r="I389" s="312"/>
      <c r="J389" s="327"/>
    </row>
    <row r="390" spans="1:10" ht="14.1" customHeight="1" thickTop="1" thickBot="1" x14ac:dyDescent="0.25">
      <c r="A390" s="38" t="s">
        <v>5</v>
      </c>
      <c r="B390" s="39"/>
      <c r="C390" s="39"/>
      <c r="D390" s="40"/>
      <c r="E390" s="40"/>
      <c r="F390" s="40"/>
      <c r="G390" s="41"/>
      <c r="H390" s="41"/>
      <c r="I390" s="42">
        <f>SUM(I388:I389)</f>
        <v>500</v>
      </c>
      <c r="J390" s="39"/>
    </row>
    <row r="391" spans="1:10" ht="6" customHeight="1" thickTop="1" x14ac:dyDescent="0.2">
      <c r="A391" s="253"/>
      <c r="B391" s="24"/>
      <c r="C391" s="24"/>
      <c r="D391" s="24"/>
      <c r="E391" s="24"/>
      <c r="F391" s="24"/>
      <c r="G391" s="24"/>
      <c r="H391" s="24"/>
      <c r="I391" s="254"/>
      <c r="J391" s="255"/>
    </row>
    <row r="392" spans="1:10" s="16" customFormat="1" ht="14.1" customHeight="1" x14ac:dyDescent="0.2">
      <c r="A392" s="32" t="s">
        <v>484</v>
      </c>
      <c r="B392" s="33"/>
      <c r="C392" s="33"/>
      <c r="D392" s="34"/>
      <c r="E392" s="34"/>
      <c r="F392" s="34"/>
      <c r="G392" s="35"/>
      <c r="H392" s="35"/>
      <c r="I392" s="36"/>
      <c r="J392" s="100"/>
    </row>
    <row r="393" spans="1:10" ht="14.1" customHeight="1" x14ac:dyDescent="0.2">
      <c r="A393" s="1" t="s">
        <v>453</v>
      </c>
      <c r="B393" s="2">
        <v>6171</v>
      </c>
      <c r="C393" s="2">
        <v>5137</v>
      </c>
      <c r="D393" s="3" t="s">
        <v>62</v>
      </c>
      <c r="E393" s="3" t="s">
        <v>454</v>
      </c>
      <c r="F393" s="90" t="s">
        <v>455</v>
      </c>
      <c r="G393" s="452">
        <v>2321000</v>
      </c>
      <c r="H393" s="452">
        <v>635491.1</v>
      </c>
      <c r="I393" s="88">
        <v>335073.2</v>
      </c>
      <c r="J393" s="101" t="s">
        <v>456</v>
      </c>
    </row>
    <row r="394" spans="1:10" ht="14.1" customHeight="1" x14ac:dyDescent="0.2">
      <c r="A394" s="6" t="s">
        <v>457</v>
      </c>
      <c r="B394" s="2">
        <v>6171</v>
      </c>
      <c r="C394" s="2">
        <v>5137</v>
      </c>
      <c r="D394" s="3" t="s">
        <v>62</v>
      </c>
      <c r="E394" s="3" t="s">
        <v>454</v>
      </c>
      <c r="F394" s="90" t="s">
        <v>455</v>
      </c>
      <c r="G394" s="453"/>
      <c r="H394" s="453"/>
      <c r="I394" s="88">
        <v>911372</v>
      </c>
      <c r="J394" s="28" t="s">
        <v>458</v>
      </c>
    </row>
    <row r="395" spans="1:10" ht="14.1" customHeight="1" x14ac:dyDescent="0.2">
      <c r="A395" s="6" t="s">
        <v>459</v>
      </c>
      <c r="B395" s="2">
        <v>6171</v>
      </c>
      <c r="C395" s="2">
        <v>5137</v>
      </c>
      <c r="D395" s="3" t="s">
        <v>62</v>
      </c>
      <c r="E395" s="3" t="s">
        <v>454</v>
      </c>
      <c r="F395" s="90" t="s">
        <v>455</v>
      </c>
      <c r="G395" s="454"/>
      <c r="H395" s="454"/>
      <c r="I395" s="88">
        <v>17000</v>
      </c>
      <c r="J395" s="29" t="s">
        <v>460</v>
      </c>
    </row>
    <row r="396" spans="1:10" ht="14.1" customHeight="1" x14ac:dyDescent="0.2">
      <c r="A396" s="6" t="s">
        <v>461</v>
      </c>
      <c r="B396" s="103">
        <v>6171</v>
      </c>
      <c r="C396" s="103">
        <v>5169</v>
      </c>
      <c r="D396" s="3" t="s">
        <v>62</v>
      </c>
      <c r="E396" s="104" t="s">
        <v>454</v>
      </c>
      <c r="F396" s="144" t="s">
        <v>455</v>
      </c>
      <c r="G396" s="452">
        <v>117000</v>
      </c>
      <c r="H396" s="452">
        <v>75233.7</v>
      </c>
      <c r="I396" s="88">
        <v>3170.2</v>
      </c>
      <c r="J396" s="28">
        <v>20079900093</v>
      </c>
    </row>
    <row r="397" spans="1:10" ht="14.1" customHeight="1" x14ac:dyDescent="0.2">
      <c r="A397" s="6" t="s">
        <v>461</v>
      </c>
      <c r="B397" s="103">
        <v>6171</v>
      </c>
      <c r="C397" s="103">
        <v>5169</v>
      </c>
      <c r="D397" s="3" t="s">
        <v>62</v>
      </c>
      <c r="E397" s="104" t="s">
        <v>454</v>
      </c>
      <c r="F397" s="144" t="s">
        <v>455</v>
      </c>
      <c r="G397" s="453"/>
      <c r="H397" s="453"/>
      <c r="I397" s="88">
        <v>3170.2</v>
      </c>
      <c r="J397" s="28">
        <v>20079900093</v>
      </c>
    </row>
    <row r="398" spans="1:10" ht="14.1" customHeight="1" x14ac:dyDescent="0.2">
      <c r="A398" s="6" t="s">
        <v>462</v>
      </c>
      <c r="B398" s="2">
        <v>6171</v>
      </c>
      <c r="C398" s="2">
        <v>5168</v>
      </c>
      <c r="D398" s="3" t="s">
        <v>62</v>
      </c>
      <c r="E398" s="3" t="s">
        <v>454</v>
      </c>
      <c r="F398" s="90" t="s">
        <v>463</v>
      </c>
      <c r="G398" s="452">
        <v>1219000</v>
      </c>
      <c r="H398" s="452">
        <v>855879</v>
      </c>
      <c r="I398" s="88">
        <v>338921</v>
      </c>
      <c r="J398" s="101" t="s">
        <v>464</v>
      </c>
    </row>
    <row r="399" spans="1:10" ht="14.1" customHeight="1" x14ac:dyDescent="0.2">
      <c r="A399" s="12" t="s">
        <v>465</v>
      </c>
      <c r="B399" s="2">
        <v>6171</v>
      </c>
      <c r="C399" s="2">
        <v>5168</v>
      </c>
      <c r="D399" s="3" t="s">
        <v>62</v>
      </c>
      <c r="E399" s="3" t="s">
        <v>454</v>
      </c>
      <c r="F399" s="90" t="s">
        <v>463</v>
      </c>
      <c r="G399" s="453"/>
      <c r="H399" s="453"/>
      <c r="I399" s="88">
        <v>24200</v>
      </c>
      <c r="J399" s="28" t="s">
        <v>466</v>
      </c>
    </row>
    <row r="400" spans="1:10" ht="14.1" customHeight="1" x14ac:dyDescent="0.2">
      <c r="A400" s="6" t="s">
        <v>462</v>
      </c>
      <c r="B400" s="2">
        <v>6171</v>
      </c>
      <c r="C400" s="2">
        <v>6111</v>
      </c>
      <c r="D400" s="3" t="s">
        <v>62</v>
      </c>
      <c r="E400" s="3" t="s">
        <v>454</v>
      </c>
      <c r="F400" s="90" t="s">
        <v>463</v>
      </c>
      <c r="G400" s="455">
        <v>3118000</v>
      </c>
      <c r="H400" s="452">
        <v>1731579.11</v>
      </c>
      <c r="I400" s="88">
        <v>278421</v>
      </c>
      <c r="J400" s="101" t="s">
        <v>464</v>
      </c>
    </row>
    <row r="401" spans="1:10" ht="14.1" customHeight="1" x14ac:dyDescent="0.2">
      <c r="A401" s="6" t="s">
        <v>462</v>
      </c>
      <c r="B401" s="2">
        <v>6171</v>
      </c>
      <c r="C401" s="2">
        <v>6111</v>
      </c>
      <c r="D401" s="3" t="s">
        <v>62</v>
      </c>
      <c r="E401" s="3" t="s">
        <v>454</v>
      </c>
      <c r="F401" s="90" t="s">
        <v>463</v>
      </c>
      <c r="G401" s="456"/>
      <c r="H401" s="453"/>
      <c r="I401" s="88">
        <v>525743.5</v>
      </c>
      <c r="J401" s="101" t="s">
        <v>467</v>
      </c>
    </row>
    <row r="402" spans="1:10" ht="14.1" customHeight="1" x14ac:dyDescent="0.2">
      <c r="A402" s="6" t="s">
        <v>462</v>
      </c>
      <c r="B402" s="2">
        <v>6171</v>
      </c>
      <c r="C402" s="2">
        <v>6125</v>
      </c>
      <c r="D402" s="3" t="s">
        <v>62</v>
      </c>
      <c r="E402" s="3" t="s">
        <v>454</v>
      </c>
      <c r="F402" s="90" t="s">
        <v>463</v>
      </c>
      <c r="G402" s="455">
        <v>2584000</v>
      </c>
      <c r="H402" s="452">
        <v>883869</v>
      </c>
      <c r="I402" s="88">
        <v>890197</v>
      </c>
      <c r="J402" s="101" t="s">
        <v>464</v>
      </c>
    </row>
    <row r="403" spans="1:10" ht="14.1" customHeight="1" x14ac:dyDescent="0.2">
      <c r="A403" s="6" t="s">
        <v>468</v>
      </c>
      <c r="B403" s="2">
        <v>6171</v>
      </c>
      <c r="C403" s="2">
        <v>6125</v>
      </c>
      <c r="D403" s="3" t="s">
        <v>62</v>
      </c>
      <c r="E403" s="3" t="s">
        <v>454</v>
      </c>
      <c r="F403" s="90" t="s">
        <v>463</v>
      </c>
      <c r="G403" s="456"/>
      <c r="H403" s="453"/>
      <c r="I403" s="88">
        <v>570273</v>
      </c>
      <c r="J403" s="101" t="s">
        <v>469</v>
      </c>
    </row>
    <row r="404" spans="1:10" ht="14.1" customHeight="1" x14ac:dyDescent="0.2">
      <c r="A404" s="6" t="s">
        <v>462</v>
      </c>
      <c r="B404" s="2">
        <v>6171</v>
      </c>
      <c r="C404" s="103">
        <v>5168</v>
      </c>
      <c r="D404" s="3" t="s">
        <v>62</v>
      </c>
      <c r="E404" s="3" t="s">
        <v>454</v>
      </c>
      <c r="F404" s="144" t="s">
        <v>470</v>
      </c>
      <c r="G404" s="455">
        <v>1804000</v>
      </c>
      <c r="H404" s="452">
        <v>1638775.44</v>
      </c>
      <c r="I404" s="88">
        <v>132737</v>
      </c>
      <c r="J404" s="101" t="s">
        <v>464</v>
      </c>
    </row>
    <row r="405" spans="1:10" ht="14.1" customHeight="1" x14ac:dyDescent="0.2">
      <c r="A405" s="145" t="s">
        <v>471</v>
      </c>
      <c r="B405" s="103">
        <v>6171</v>
      </c>
      <c r="C405" s="103">
        <v>5168</v>
      </c>
      <c r="D405" s="3" t="s">
        <v>62</v>
      </c>
      <c r="E405" s="3" t="s">
        <v>454</v>
      </c>
      <c r="F405" s="144" t="s">
        <v>470</v>
      </c>
      <c r="G405" s="456"/>
      <c r="H405" s="453"/>
      <c r="I405" s="88">
        <v>8167.5</v>
      </c>
      <c r="J405" s="28" t="s">
        <v>472</v>
      </c>
    </row>
    <row r="406" spans="1:10" ht="14.1" customHeight="1" x14ac:dyDescent="0.2">
      <c r="A406" s="6" t="s">
        <v>473</v>
      </c>
      <c r="B406" s="103">
        <v>6171</v>
      </c>
      <c r="C406" s="103">
        <v>6111</v>
      </c>
      <c r="D406" s="3" t="s">
        <v>62</v>
      </c>
      <c r="E406" s="3" t="s">
        <v>454</v>
      </c>
      <c r="F406" s="90" t="s">
        <v>470</v>
      </c>
      <c r="G406" s="455">
        <v>4196000</v>
      </c>
      <c r="H406" s="452">
        <v>3807342.52</v>
      </c>
      <c r="I406" s="88">
        <v>47190</v>
      </c>
      <c r="J406" s="28">
        <v>20079900166</v>
      </c>
    </row>
    <row r="407" spans="1:10" ht="14.1" customHeight="1" x14ac:dyDescent="0.2">
      <c r="A407" s="11" t="s">
        <v>473</v>
      </c>
      <c r="B407" s="2">
        <v>6171</v>
      </c>
      <c r="C407" s="2">
        <v>6111</v>
      </c>
      <c r="D407" s="3" t="s">
        <v>62</v>
      </c>
      <c r="E407" s="3" t="s">
        <v>454</v>
      </c>
      <c r="F407" s="90" t="s">
        <v>470</v>
      </c>
      <c r="G407" s="457"/>
      <c r="H407" s="454"/>
      <c r="I407" s="88">
        <v>19585.669999999998</v>
      </c>
      <c r="J407" s="29">
        <v>20079900166</v>
      </c>
    </row>
    <row r="408" spans="1:10" ht="14.1" customHeight="1" x14ac:dyDescent="0.2">
      <c r="A408" s="6" t="s">
        <v>474</v>
      </c>
      <c r="B408" s="2">
        <v>6171</v>
      </c>
      <c r="C408" s="2">
        <v>5169</v>
      </c>
      <c r="D408" s="3" t="s">
        <v>62</v>
      </c>
      <c r="E408" s="3" t="s">
        <v>454</v>
      </c>
      <c r="F408" s="3" t="s">
        <v>475</v>
      </c>
      <c r="G408" s="146">
        <v>720000</v>
      </c>
      <c r="H408" s="146">
        <v>646155.9</v>
      </c>
      <c r="I408" s="5">
        <v>6721.74</v>
      </c>
      <c r="J408" s="29" t="s">
        <v>476</v>
      </c>
    </row>
    <row r="409" spans="1:10" ht="14.1" customHeight="1" x14ac:dyDescent="0.2">
      <c r="A409" s="6" t="s">
        <v>474</v>
      </c>
      <c r="B409" s="2">
        <v>6171</v>
      </c>
      <c r="C409" s="2">
        <v>5139</v>
      </c>
      <c r="D409" s="3" t="s">
        <v>62</v>
      </c>
      <c r="E409" s="3" t="s">
        <v>454</v>
      </c>
      <c r="F409" s="3" t="s">
        <v>475</v>
      </c>
      <c r="G409" s="147">
        <v>150000</v>
      </c>
      <c r="H409" s="147">
        <v>120753.32</v>
      </c>
      <c r="I409" s="5">
        <v>12160.5</v>
      </c>
      <c r="J409" s="29" t="s">
        <v>476</v>
      </c>
    </row>
    <row r="410" spans="1:10" ht="14.1" customHeight="1" x14ac:dyDescent="0.2">
      <c r="A410" s="6" t="s">
        <v>477</v>
      </c>
      <c r="B410" s="103">
        <v>6171</v>
      </c>
      <c r="C410" s="103">
        <v>5167</v>
      </c>
      <c r="D410" s="3" t="s">
        <v>62</v>
      </c>
      <c r="E410" s="104" t="s">
        <v>454</v>
      </c>
      <c r="F410" s="104" t="s">
        <v>55</v>
      </c>
      <c r="G410" s="147">
        <v>250000</v>
      </c>
      <c r="H410" s="147">
        <v>162292.29999999999</v>
      </c>
      <c r="I410" s="5">
        <v>18295</v>
      </c>
      <c r="J410" s="29" t="s">
        <v>478</v>
      </c>
    </row>
    <row r="411" spans="1:10" ht="14.1" customHeight="1" x14ac:dyDescent="0.2">
      <c r="A411" s="6" t="s">
        <v>479</v>
      </c>
      <c r="B411" s="103">
        <v>6171</v>
      </c>
      <c r="C411" s="103">
        <v>5162</v>
      </c>
      <c r="D411" s="3" t="s">
        <v>62</v>
      </c>
      <c r="E411" s="104" t="s">
        <v>454</v>
      </c>
      <c r="F411" s="104" t="s">
        <v>55</v>
      </c>
      <c r="G411" s="147">
        <v>169000</v>
      </c>
      <c r="H411" s="147">
        <v>155485</v>
      </c>
      <c r="I411" s="5">
        <v>6655</v>
      </c>
      <c r="J411" s="28" t="s">
        <v>480</v>
      </c>
    </row>
    <row r="412" spans="1:10" ht="14.1" customHeight="1" x14ac:dyDescent="0.2">
      <c r="A412" s="6" t="s">
        <v>481</v>
      </c>
      <c r="B412" s="103">
        <v>6171</v>
      </c>
      <c r="C412" s="103">
        <v>5169</v>
      </c>
      <c r="D412" s="3" t="s">
        <v>62</v>
      </c>
      <c r="E412" s="104" t="s">
        <v>454</v>
      </c>
      <c r="F412" s="104" t="s">
        <v>482</v>
      </c>
      <c r="G412" s="147">
        <v>175000</v>
      </c>
      <c r="H412" s="147">
        <v>65957.259999999995</v>
      </c>
      <c r="I412" s="5">
        <v>891</v>
      </c>
      <c r="J412" s="28" t="s">
        <v>483</v>
      </c>
    </row>
    <row r="413" spans="1:10" ht="14.1" customHeight="1" thickBot="1" x14ac:dyDescent="0.25">
      <c r="A413" s="314"/>
      <c r="B413" s="296"/>
      <c r="C413" s="296"/>
      <c r="D413" s="297"/>
      <c r="E413" s="298"/>
      <c r="F413" s="298"/>
      <c r="G413" s="340"/>
      <c r="H413" s="340"/>
      <c r="I413" s="312"/>
      <c r="J413" s="318"/>
    </row>
    <row r="414" spans="1:10" s="16" customFormat="1" ht="14.1" customHeight="1" thickTop="1" thickBot="1" x14ac:dyDescent="0.25">
      <c r="A414" s="38" t="s">
        <v>5</v>
      </c>
      <c r="B414" s="39"/>
      <c r="C414" s="39"/>
      <c r="D414" s="40"/>
      <c r="E414" s="40"/>
      <c r="F414" s="40"/>
      <c r="G414" s="41"/>
      <c r="H414" s="41"/>
      <c r="I414" s="42">
        <f>SUM(I393:I413)</f>
        <v>4149944.51</v>
      </c>
      <c r="J414" s="39"/>
    </row>
    <row r="415" spans="1:10" ht="6" customHeight="1" thickTop="1" x14ac:dyDescent="0.2">
      <c r="A415" s="253"/>
      <c r="B415" s="24"/>
      <c r="C415" s="24"/>
      <c r="D415" s="24"/>
      <c r="E415" s="24"/>
      <c r="F415" s="24"/>
      <c r="G415" s="24"/>
      <c r="H415" s="24"/>
      <c r="I415" s="254"/>
      <c r="J415" s="255"/>
    </row>
    <row r="416" spans="1:10" s="16" customFormat="1" ht="14.1" customHeight="1" x14ac:dyDescent="0.2">
      <c r="A416" s="32" t="s">
        <v>487</v>
      </c>
      <c r="B416" s="33"/>
      <c r="C416" s="33"/>
      <c r="D416" s="34"/>
      <c r="E416" s="34"/>
      <c r="F416" s="34"/>
      <c r="G416" s="35"/>
      <c r="H416" s="35"/>
      <c r="I416" s="36"/>
      <c r="J416" s="100"/>
    </row>
    <row r="417" spans="1:10" s="16" customFormat="1" ht="14.1" customHeight="1" x14ac:dyDescent="0.2">
      <c r="A417" s="61" t="s">
        <v>488</v>
      </c>
      <c r="B417" s="33"/>
      <c r="C417" s="33"/>
      <c r="D417" s="34"/>
      <c r="E417" s="34"/>
      <c r="F417" s="34"/>
      <c r="G417" s="35"/>
      <c r="H417" s="35"/>
      <c r="I417" s="36"/>
      <c r="J417" s="100"/>
    </row>
    <row r="418" spans="1:10" ht="14.1" customHeight="1" x14ac:dyDescent="0.2">
      <c r="A418" s="1" t="s">
        <v>489</v>
      </c>
      <c r="B418" s="2">
        <v>6171</v>
      </c>
      <c r="C418" s="2">
        <v>5166</v>
      </c>
      <c r="D418" s="3" t="s">
        <v>62</v>
      </c>
      <c r="E418" s="3" t="s">
        <v>485</v>
      </c>
      <c r="F418" s="3" t="s">
        <v>37</v>
      </c>
      <c r="G418" s="4">
        <v>122967</v>
      </c>
      <c r="H418" s="4">
        <v>53038</v>
      </c>
      <c r="I418" s="5">
        <v>69929</v>
      </c>
      <c r="J418" s="101" t="s">
        <v>486</v>
      </c>
    </row>
    <row r="419" spans="1:10" ht="14.1" customHeight="1" thickBot="1" x14ac:dyDescent="0.25">
      <c r="A419" s="314"/>
      <c r="B419" s="315"/>
      <c r="C419" s="315"/>
      <c r="D419" s="297"/>
      <c r="E419" s="297"/>
      <c r="F419" s="297"/>
      <c r="G419" s="293"/>
      <c r="H419" s="293"/>
      <c r="I419" s="312"/>
      <c r="J419" s="327"/>
    </row>
    <row r="420" spans="1:10" s="16" customFormat="1" ht="14.1" customHeight="1" thickTop="1" thickBot="1" x14ac:dyDescent="0.25">
      <c r="A420" s="38" t="s">
        <v>5</v>
      </c>
      <c r="B420" s="39"/>
      <c r="C420" s="39"/>
      <c r="D420" s="40"/>
      <c r="E420" s="40"/>
      <c r="F420" s="40"/>
      <c r="G420" s="41"/>
      <c r="H420" s="41"/>
      <c r="I420" s="42">
        <f>SUM(I418:I419)</f>
        <v>69929</v>
      </c>
      <c r="J420" s="39"/>
    </row>
    <row r="421" spans="1:10" ht="6" customHeight="1" thickTop="1" x14ac:dyDescent="0.2">
      <c r="A421" s="253"/>
      <c r="B421" s="24"/>
      <c r="C421" s="24"/>
      <c r="D421" s="24"/>
      <c r="E421" s="24"/>
      <c r="F421" s="24"/>
      <c r="G421" s="24"/>
      <c r="H421" s="24"/>
      <c r="I421" s="254"/>
      <c r="J421" s="255"/>
    </row>
    <row r="422" spans="1:10" s="16" customFormat="1" ht="14.1" customHeight="1" x14ac:dyDescent="0.2">
      <c r="A422" s="32" t="s">
        <v>517</v>
      </c>
      <c r="B422" s="33"/>
      <c r="C422" s="33"/>
      <c r="D422" s="34"/>
      <c r="E422" s="34"/>
      <c r="F422" s="34"/>
      <c r="G422" s="35"/>
      <c r="H422" s="35"/>
      <c r="I422" s="36"/>
      <c r="J422" s="100"/>
    </row>
    <row r="423" spans="1:10" s="16" customFormat="1" ht="14.1" customHeight="1" x14ac:dyDescent="0.2">
      <c r="A423" s="61" t="s">
        <v>518</v>
      </c>
      <c r="B423" s="33"/>
      <c r="C423" s="33"/>
      <c r="D423" s="34"/>
      <c r="E423" s="34"/>
      <c r="F423" s="34"/>
      <c r="G423" s="35"/>
      <c r="H423" s="35"/>
      <c r="I423" s="36"/>
      <c r="J423" s="100"/>
    </row>
    <row r="424" spans="1:10" ht="14.1" customHeight="1" x14ac:dyDescent="0.2">
      <c r="A424" s="1" t="s">
        <v>490</v>
      </c>
      <c r="B424" s="2">
        <v>6171</v>
      </c>
      <c r="C424" s="2">
        <v>5136</v>
      </c>
      <c r="D424" s="3" t="s">
        <v>62</v>
      </c>
      <c r="E424" s="3" t="s">
        <v>491</v>
      </c>
      <c r="F424" s="3" t="s">
        <v>55</v>
      </c>
      <c r="G424" s="421">
        <v>350000</v>
      </c>
      <c r="H424" s="421">
        <v>166813</v>
      </c>
      <c r="I424" s="5">
        <v>680</v>
      </c>
      <c r="J424" s="101" t="s">
        <v>492</v>
      </c>
    </row>
    <row r="425" spans="1:10" ht="14.1" customHeight="1" x14ac:dyDescent="0.2">
      <c r="A425" s="112" t="s">
        <v>500</v>
      </c>
      <c r="B425" s="2">
        <v>6171</v>
      </c>
      <c r="C425" s="2">
        <v>5136</v>
      </c>
      <c r="D425" s="3" t="s">
        <v>62</v>
      </c>
      <c r="E425" s="3" t="s">
        <v>491</v>
      </c>
      <c r="F425" s="3" t="s">
        <v>55</v>
      </c>
      <c r="G425" s="420"/>
      <c r="H425" s="420"/>
      <c r="I425" s="5">
        <v>300</v>
      </c>
      <c r="J425" s="29" t="s">
        <v>501</v>
      </c>
    </row>
    <row r="426" spans="1:10" ht="14.1" customHeight="1" x14ac:dyDescent="0.2">
      <c r="A426" s="6" t="s">
        <v>493</v>
      </c>
      <c r="B426" s="2">
        <v>6171</v>
      </c>
      <c r="C426" s="2">
        <v>5139</v>
      </c>
      <c r="D426" s="3" t="s">
        <v>62</v>
      </c>
      <c r="E426" s="3" t="s">
        <v>491</v>
      </c>
      <c r="F426" s="3" t="s">
        <v>55</v>
      </c>
      <c r="G426" s="4">
        <v>885000</v>
      </c>
      <c r="H426" s="4">
        <v>769692.13</v>
      </c>
      <c r="I426" s="5">
        <v>2375</v>
      </c>
      <c r="J426" s="28" t="s">
        <v>494</v>
      </c>
    </row>
    <row r="427" spans="1:10" ht="14.1" customHeight="1" x14ac:dyDescent="0.2">
      <c r="A427" s="6" t="s">
        <v>495</v>
      </c>
      <c r="B427" s="2">
        <v>6171</v>
      </c>
      <c r="C427" s="2">
        <v>5162</v>
      </c>
      <c r="D427" s="3" t="s">
        <v>62</v>
      </c>
      <c r="E427" s="3" t="s">
        <v>491</v>
      </c>
      <c r="F427" s="3" t="s">
        <v>378</v>
      </c>
      <c r="G427" s="4">
        <v>21000</v>
      </c>
      <c r="H427" s="4">
        <v>18542.71</v>
      </c>
      <c r="I427" s="5">
        <v>1685.53</v>
      </c>
      <c r="J427" s="29" t="s">
        <v>496</v>
      </c>
    </row>
    <row r="428" spans="1:10" ht="14.1" customHeight="1" x14ac:dyDescent="0.2">
      <c r="A428" s="102" t="s">
        <v>499</v>
      </c>
      <c r="B428" s="103">
        <v>6171</v>
      </c>
      <c r="C428" s="103">
        <v>5162</v>
      </c>
      <c r="D428" s="3" t="s">
        <v>62</v>
      </c>
      <c r="E428" s="104" t="s">
        <v>491</v>
      </c>
      <c r="F428" s="104" t="s">
        <v>55</v>
      </c>
      <c r="G428" s="421">
        <v>650000</v>
      </c>
      <c r="H428" s="421">
        <v>475284.74</v>
      </c>
      <c r="I428" s="5">
        <v>5457.9</v>
      </c>
      <c r="J428" s="29" t="s">
        <v>420</v>
      </c>
    </row>
    <row r="429" spans="1:10" ht="14.1" customHeight="1" x14ac:dyDescent="0.2">
      <c r="A429" s="6" t="s">
        <v>499</v>
      </c>
      <c r="B429" s="2">
        <v>6171</v>
      </c>
      <c r="C429" s="2">
        <v>5162</v>
      </c>
      <c r="D429" s="3" t="s">
        <v>62</v>
      </c>
      <c r="E429" s="3" t="s">
        <v>491</v>
      </c>
      <c r="F429" s="3" t="s">
        <v>55</v>
      </c>
      <c r="G429" s="422"/>
      <c r="H429" s="422"/>
      <c r="I429" s="5">
        <v>1197.9000000000001</v>
      </c>
      <c r="J429" s="101" t="s">
        <v>420</v>
      </c>
    </row>
    <row r="430" spans="1:10" ht="14.1" customHeight="1" x14ac:dyDescent="0.2">
      <c r="A430" s="6" t="s">
        <v>504</v>
      </c>
      <c r="B430" s="2">
        <v>6171</v>
      </c>
      <c r="C430" s="2">
        <v>5162</v>
      </c>
      <c r="D430" s="3" t="s">
        <v>62</v>
      </c>
      <c r="E430" s="3" t="s">
        <v>491</v>
      </c>
      <c r="F430" s="3" t="s">
        <v>55</v>
      </c>
      <c r="G430" s="422"/>
      <c r="H430" s="422"/>
      <c r="I430" s="5">
        <v>29294.98</v>
      </c>
      <c r="J430" s="28" t="s">
        <v>503</v>
      </c>
    </row>
    <row r="431" spans="1:10" ht="14.1" customHeight="1" x14ac:dyDescent="0.2">
      <c r="A431" s="11" t="s">
        <v>507</v>
      </c>
      <c r="B431" s="103">
        <v>6171</v>
      </c>
      <c r="C431" s="103">
        <v>5162</v>
      </c>
      <c r="D431" s="3" t="s">
        <v>62</v>
      </c>
      <c r="E431" s="104" t="s">
        <v>491</v>
      </c>
      <c r="F431" s="104" t="s">
        <v>55</v>
      </c>
      <c r="G431" s="420"/>
      <c r="H431" s="420"/>
      <c r="I431" s="5">
        <v>4574.87</v>
      </c>
      <c r="J431" s="29" t="s">
        <v>508</v>
      </c>
    </row>
    <row r="432" spans="1:10" ht="14.1" customHeight="1" x14ac:dyDescent="0.2">
      <c r="A432" s="6" t="s">
        <v>497</v>
      </c>
      <c r="B432" s="2">
        <v>6171</v>
      </c>
      <c r="C432" s="2">
        <v>5169</v>
      </c>
      <c r="D432" s="3" t="s">
        <v>62</v>
      </c>
      <c r="E432" s="3" t="s">
        <v>491</v>
      </c>
      <c r="F432" s="3" t="s">
        <v>55</v>
      </c>
      <c r="G432" s="4">
        <v>638000</v>
      </c>
      <c r="H432" s="4">
        <v>299383.62</v>
      </c>
      <c r="I432" s="5">
        <v>758</v>
      </c>
      <c r="J432" s="101" t="s">
        <v>498</v>
      </c>
    </row>
    <row r="433" spans="1:10" ht="14.1" customHeight="1" x14ac:dyDescent="0.2">
      <c r="A433" s="6" t="s">
        <v>502</v>
      </c>
      <c r="B433" s="103">
        <v>6112</v>
      </c>
      <c r="C433" s="103">
        <v>5162</v>
      </c>
      <c r="D433" s="3" t="s">
        <v>62</v>
      </c>
      <c r="E433" s="104" t="s">
        <v>491</v>
      </c>
      <c r="F433" s="104" t="s">
        <v>55</v>
      </c>
      <c r="G433" s="4">
        <v>120000</v>
      </c>
      <c r="H433" s="4">
        <v>43683.199999999997</v>
      </c>
      <c r="I433" s="5">
        <v>3041.34</v>
      </c>
      <c r="J433" s="29" t="s">
        <v>503</v>
      </c>
    </row>
    <row r="434" spans="1:10" ht="14.1" customHeight="1" x14ac:dyDescent="0.2">
      <c r="A434" s="6" t="s">
        <v>505</v>
      </c>
      <c r="B434" s="2">
        <v>6171</v>
      </c>
      <c r="C434" s="2">
        <v>5156</v>
      </c>
      <c r="D434" s="3" t="s">
        <v>62</v>
      </c>
      <c r="E434" s="3" t="s">
        <v>491</v>
      </c>
      <c r="F434" s="3" t="s">
        <v>378</v>
      </c>
      <c r="G434" s="421">
        <v>594785</v>
      </c>
      <c r="H434" s="421">
        <v>256404.48000000001</v>
      </c>
      <c r="I434" s="5">
        <v>3739.62</v>
      </c>
      <c r="J434" s="29" t="s">
        <v>506</v>
      </c>
    </row>
    <row r="435" spans="1:10" ht="14.1" customHeight="1" x14ac:dyDescent="0.2">
      <c r="A435" s="6" t="s">
        <v>505</v>
      </c>
      <c r="B435" s="103">
        <v>6171</v>
      </c>
      <c r="C435" s="103">
        <v>5156</v>
      </c>
      <c r="D435" s="3" t="s">
        <v>62</v>
      </c>
      <c r="E435" s="104" t="s">
        <v>491</v>
      </c>
      <c r="F435" s="104" t="s">
        <v>378</v>
      </c>
      <c r="G435" s="420"/>
      <c r="H435" s="420"/>
      <c r="I435" s="5">
        <v>1162.4000000000001</v>
      </c>
      <c r="J435" s="28" t="s">
        <v>513</v>
      </c>
    </row>
    <row r="436" spans="1:10" ht="14.1" customHeight="1" x14ac:dyDescent="0.2">
      <c r="A436" s="6" t="s">
        <v>505</v>
      </c>
      <c r="B436" s="2">
        <v>6112</v>
      </c>
      <c r="C436" s="2">
        <v>5156</v>
      </c>
      <c r="D436" s="3" t="s">
        <v>62</v>
      </c>
      <c r="E436" s="3" t="s">
        <v>491</v>
      </c>
      <c r="F436" s="3" t="s">
        <v>378</v>
      </c>
      <c r="G436" s="421">
        <v>310000</v>
      </c>
      <c r="H436" s="421">
        <v>139823.46</v>
      </c>
      <c r="I436" s="5">
        <v>1716.2</v>
      </c>
      <c r="J436" s="29" t="s">
        <v>506</v>
      </c>
    </row>
    <row r="437" spans="1:10" ht="14.1" customHeight="1" x14ac:dyDescent="0.2">
      <c r="A437" s="6" t="s">
        <v>505</v>
      </c>
      <c r="B437" s="103">
        <v>6112</v>
      </c>
      <c r="C437" s="103">
        <v>5156</v>
      </c>
      <c r="D437" s="3" t="s">
        <v>62</v>
      </c>
      <c r="E437" s="104" t="s">
        <v>491</v>
      </c>
      <c r="F437" s="104" t="s">
        <v>378</v>
      </c>
      <c r="G437" s="420"/>
      <c r="H437" s="420"/>
      <c r="I437" s="5">
        <v>2266.1</v>
      </c>
      <c r="J437" s="28" t="s">
        <v>513</v>
      </c>
    </row>
    <row r="438" spans="1:10" ht="14.1" customHeight="1" x14ac:dyDescent="0.2">
      <c r="A438" s="6" t="s">
        <v>509</v>
      </c>
      <c r="B438" s="103">
        <v>6112</v>
      </c>
      <c r="C438" s="103">
        <v>5162</v>
      </c>
      <c r="D438" s="3" t="s">
        <v>62</v>
      </c>
      <c r="E438" s="104" t="s">
        <v>491</v>
      </c>
      <c r="F438" s="104" t="s">
        <v>55</v>
      </c>
      <c r="G438" s="4">
        <v>120000</v>
      </c>
      <c r="H438" s="4">
        <v>43683.199999999997</v>
      </c>
      <c r="I438" s="5">
        <v>27.1</v>
      </c>
      <c r="J438" s="29" t="s">
        <v>508</v>
      </c>
    </row>
    <row r="439" spans="1:10" ht="14.1" customHeight="1" x14ac:dyDescent="0.2">
      <c r="A439" s="6" t="s">
        <v>510</v>
      </c>
      <c r="B439" s="103">
        <v>6171</v>
      </c>
      <c r="C439" s="103">
        <v>5169</v>
      </c>
      <c r="D439" s="3" t="s">
        <v>62</v>
      </c>
      <c r="E439" s="104" t="s">
        <v>491</v>
      </c>
      <c r="F439" s="104" t="s">
        <v>55</v>
      </c>
      <c r="G439" s="4">
        <v>638000</v>
      </c>
      <c r="H439" s="4">
        <v>299383.62</v>
      </c>
      <c r="I439" s="5">
        <v>1087.79</v>
      </c>
      <c r="J439" s="28" t="s">
        <v>511</v>
      </c>
    </row>
    <row r="440" spans="1:10" ht="14.1" customHeight="1" x14ac:dyDescent="0.2">
      <c r="A440" s="6" t="s">
        <v>512</v>
      </c>
      <c r="B440" s="103">
        <v>6112</v>
      </c>
      <c r="C440" s="103">
        <v>5139</v>
      </c>
      <c r="D440" s="3" t="s">
        <v>62</v>
      </c>
      <c r="E440" s="104" t="s">
        <v>491</v>
      </c>
      <c r="F440" s="104" t="s">
        <v>378</v>
      </c>
      <c r="G440" s="4">
        <v>30000</v>
      </c>
      <c r="H440" s="4">
        <v>14407.74</v>
      </c>
      <c r="I440" s="5">
        <v>94.8</v>
      </c>
      <c r="J440" s="28" t="s">
        <v>513</v>
      </c>
    </row>
    <row r="441" spans="1:10" ht="14.1" customHeight="1" x14ac:dyDescent="0.2">
      <c r="A441" s="12" t="s">
        <v>514</v>
      </c>
      <c r="B441" s="103">
        <v>6171</v>
      </c>
      <c r="C441" s="103">
        <v>5139</v>
      </c>
      <c r="D441" s="3" t="s">
        <v>62</v>
      </c>
      <c r="E441" s="104" t="s">
        <v>491</v>
      </c>
      <c r="F441" s="104" t="s">
        <v>515</v>
      </c>
      <c r="G441" s="4">
        <v>650000</v>
      </c>
      <c r="H441" s="4">
        <v>250057.55</v>
      </c>
      <c r="I441" s="5">
        <v>9983.43</v>
      </c>
      <c r="J441" s="28" t="s">
        <v>516</v>
      </c>
    </row>
    <row r="442" spans="1:10" ht="14.1" customHeight="1" thickBot="1" x14ac:dyDescent="0.25">
      <c r="A442" s="339"/>
      <c r="B442" s="296"/>
      <c r="C442" s="296"/>
      <c r="D442" s="297"/>
      <c r="E442" s="298"/>
      <c r="F442" s="298"/>
      <c r="G442" s="293"/>
      <c r="H442" s="293"/>
      <c r="I442" s="312"/>
      <c r="J442" s="318"/>
    </row>
    <row r="443" spans="1:10" s="16" customFormat="1" ht="14.1" customHeight="1" thickTop="1" thickBot="1" x14ac:dyDescent="0.25">
      <c r="A443" s="38" t="s">
        <v>5</v>
      </c>
      <c r="B443" s="39"/>
      <c r="C443" s="39"/>
      <c r="D443" s="40"/>
      <c r="E443" s="40"/>
      <c r="F443" s="40"/>
      <c r="G443" s="41"/>
      <c r="H443" s="41"/>
      <c r="I443" s="42">
        <f>SUM(I424:I442)</f>
        <v>69442.960000000006</v>
      </c>
      <c r="J443" s="39"/>
    </row>
    <row r="444" spans="1:10" ht="6" customHeight="1" thickTop="1" x14ac:dyDescent="0.2">
      <c r="A444" s="253"/>
      <c r="B444" s="24"/>
      <c r="C444" s="24"/>
      <c r="D444" s="24"/>
      <c r="E444" s="24"/>
      <c r="F444" s="24"/>
      <c r="G444" s="24"/>
      <c r="H444" s="24"/>
      <c r="I444" s="254"/>
      <c r="J444" s="255"/>
    </row>
    <row r="445" spans="1:10" s="16" customFormat="1" ht="14.1" customHeight="1" x14ac:dyDescent="0.2">
      <c r="A445" s="32" t="s">
        <v>517</v>
      </c>
      <c r="B445" s="33"/>
      <c r="C445" s="33"/>
      <c r="D445" s="34"/>
      <c r="E445" s="34"/>
      <c r="F445" s="34"/>
      <c r="G445" s="35"/>
      <c r="H445" s="35"/>
      <c r="I445" s="36"/>
      <c r="J445" s="100"/>
    </row>
    <row r="446" spans="1:10" s="16" customFormat="1" ht="14.1" customHeight="1" x14ac:dyDescent="0.2">
      <c r="A446" s="61" t="s">
        <v>519</v>
      </c>
      <c r="B446" s="33"/>
      <c r="C446" s="33"/>
      <c r="D446" s="34"/>
      <c r="E446" s="34"/>
      <c r="F446" s="34"/>
      <c r="G446" s="35"/>
      <c r="H446" s="35"/>
      <c r="I446" s="36"/>
      <c r="J446" s="100"/>
    </row>
    <row r="447" spans="1:10" ht="14.1" customHeight="1" x14ac:dyDescent="0.2">
      <c r="A447" s="1" t="s">
        <v>520</v>
      </c>
      <c r="B447" s="2">
        <v>6171</v>
      </c>
      <c r="C447" s="2">
        <v>5169</v>
      </c>
      <c r="D447" s="3" t="s">
        <v>62</v>
      </c>
      <c r="E447" s="3" t="s">
        <v>521</v>
      </c>
      <c r="F447" s="3" t="s">
        <v>370</v>
      </c>
      <c r="G447" s="4">
        <v>75000</v>
      </c>
      <c r="H447" s="4">
        <v>49440</v>
      </c>
      <c r="I447" s="5">
        <v>25560</v>
      </c>
      <c r="J447" s="101">
        <v>20079900005</v>
      </c>
    </row>
    <row r="448" spans="1:10" ht="22.5" x14ac:dyDescent="0.2">
      <c r="A448" s="12" t="s">
        <v>522</v>
      </c>
      <c r="B448" s="2">
        <v>6171</v>
      </c>
      <c r="C448" s="2">
        <v>5167</v>
      </c>
      <c r="D448" s="3" t="s">
        <v>62</v>
      </c>
      <c r="E448" s="3" t="s">
        <v>521</v>
      </c>
      <c r="F448" s="3" t="s">
        <v>55</v>
      </c>
      <c r="G448" s="4">
        <v>51300</v>
      </c>
      <c r="H448" s="4">
        <v>45900</v>
      </c>
      <c r="I448" s="5">
        <v>5400</v>
      </c>
      <c r="J448" s="28" t="s">
        <v>523</v>
      </c>
    </row>
    <row r="449" spans="1:10" ht="22.5" x14ac:dyDescent="0.2">
      <c r="A449" s="12" t="s">
        <v>524</v>
      </c>
      <c r="B449" s="2">
        <v>6112</v>
      </c>
      <c r="C449" s="2">
        <v>5167</v>
      </c>
      <c r="D449" s="3" t="s">
        <v>62</v>
      </c>
      <c r="E449" s="3" t="s">
        <v>521</v>
      </c>
      <c r="F449" s="3" t="s">
        <v>55</v>
      </c>
      <c r="G449" s="4">
        <v>39900</v>
      </c>
      <c r="H449" s="4">
        <v>38500</v>
      </c>
      <c r="I449" s="5">
        <v>1400</v>
      </c>
      <c r="J449" s="28" t="s">
        <v>523</v>
      </c>
    </row>
    <row r="450" spans="1:10" ht="22.5" x14ac:dyDescent="0.2">
      <c r="A450" s="12" t="s">
        <v>525</v>
      </c>
      <c r="B450" s="2">
        <v>6112</v>
      </c>
      <c r="C450" s="2">
        <v>5167</v>
      </c>
      <c r="D450" s="3" t="s">
        <v>62</v>
      </c>
      <c r="E450" s="3" t="s">
        <v>521</v>
      </c>
      <c r="F450" s="3" t="s">
        <v>55</v>
      </c>
      <c r="G450" s="4">
        <v>13300</v>
      </c>
      <c r="H450" s="4">
        <v>11900</v>
      </c>
      <c r="I450" s="5">
        <v>1400</v>
      </c>
      <c r="J450" s="29" t="s">
        <v>526</v>
      </c>
    </row>
    <row r="451" spans="1:10" ht="14.1" customHeight="1" x14ac:dyDescent="0.2">
      <c r="A451" s="6" t="s">
        <v>527</v>
      </c>
      <c r="B451" s="2">
        <v>6112</v>
      </c>
      <c r="C451" s="2">
        <v>5019</v>
      </c>
      <c r="D451" s="3" t="s">
        <v>62</v>
      </c>
      <c r="E451" s="3" t="s">
        <v>521</v>
      </c>
      <c r="F451" s="3" t="s">
        <v>528</v>
      </c>
      <c r="G451" s="4">
        <v>255894.82</v>
      </c>
      <c r="H451" s="4">
        <v>219586.46</v>
      </c>
      <c r="I451" s="73">
        <v>34348.54</v>
      </c>
      <c r="J451" s="28" t="s">
        <v>79</v>
      </c>
    </row>
    <row r="452" spans="1:10" ht="22.5" x14ac:dyDescent="0.2">
      <c r="A452" s="12" t="s">
        <v>529</v>
      </c>
      <c r="B452" s="2">
        <v>6112</v>
      </c>
      <c r="C452" s="2">
        <v>5039</v>
      </c>
      <c r="D452" s="3" t="s">
        <v>62</v>
      </c>
      <c r="E452" s="3" t="s">
        <v>521</v>
      </c>
      <c r="F452" s="3" t="s">
        <v>528</v>
      </c>
      <c r="G452" s="4">
        <v>88461</v>
      </c>
      <c r="H452" s="4">
        <v>74932.27</v>
      </c>
      <c r="I452" s="5">
        <v>10650.3</v>
      </c>
      <c r="J452" s="28"/>
    </row>
    <row r="453" spans="1:10" ht="14.1" customHeight="1" x14ac:dyDescent="0.2">
      <c r="A453" s="152" t="s">
        <v>530</v>
      </c>
      <c r="B453" s="111"/>
      <c r="C453" s="111"/>
      <c r="D453" s="150"/>
      <c r="E453" s="150"/>
      <c r="F453" s="150"/>
      <c r="G453" s="151"/>
      <c r="H453" s="151"/>
      <c r="I453" s="110"/>
      <c r="J453" s="149" t="s">
        <v>531</v>
      </c>
    </row>
    <row r="454" spans="1:10" ht="14.1" customHeight="1" x14ac:dyDescent="0.2">
      <c r="A454" s="106" t="s">
        <v>532</v>
      </c>
      <c r="B454" s="107">
        <v>6171</v>
      </c>
      <c r="C454" s="107">
        <v>5011</v>
      </c>
      <c r="D454" s="416" t="s">
        <v>346</v>
      </c>
      <c r="E454" s="108" t="s">
        <v>521</v>
      </c>
      <c r="F454" s="108" t="s">
        <v>344</v>
      </c>
      <c r="G454" s="109">
        <v>28538.84</v>
      </c>
      <c r="H454" s="109">
        <v>14078.3</v>
      </c>
      <c r="I454" s="110">
        <v>14460.54</v>
      </c>
      <c r="J454" s="149"/>
    </row>
    <row r="455" spans="1:10" ht="14.1" customHeight="1" x14ac:dyDescent="0.2">
      <c r="A455" s="384" t="s">
        <v>532</v>
      </c>
      <c r="B455" s="378">
        <v>6171</v>
      </c>
      <c r="C455" s="378">
        <v>5011</v>
      </c>
      <c r="D455" s="307" t="s">
        <v>347</v>
      </c>
      <c r="E455" s="307" t="s">
        <v>521</v>
      </c>
      <c r="F455" s="307" t="s">
        <v>344</v>
      </c>
      <c r="G455" s="379">
        <v>57077.67</v>
      </c>
      <c r="H455" s="379">
        <v>28156.6</v>
      </c>
      <c r="I455" s="380">
        <v>28921.07</v>
      </c>
      <c r="J455" s="385"/>
    </row>
    <row r="456" spans="1:10" ht="14.1" customHeight="1" x14ac:dyDescent="0.2">
      <c r="A456" s="386" t="s">
        <v>532</v>
      </c>
      <c r="B456" s="361">
        <v>6171</v>
      </c>
      <c r="C456" s="361">
        <v>5011</v>
      </c>
      <c r="D456" s="308" t="s">
        <v>348</v>
      </c>
      <c r="E456" s="308" t="s">
        <v>521</v>
      </c>
      <c r="F456" s="308" t="s">
        <v>344</v>
      </c>
      <c r="G456" s="358">
        <v>485160.22</v>
      </c>
      <c r="H456" s="358">
        <v>239331.1</v>
      </c>
      <c r="I456" s="359">
        <v>245829.12</v>
      </c>
      <c r="J456" s="360"/>
    </row>
    <row r="457" spans="1:10" ht="14.1" customHeight="1" x14ac:dyDescent="0.2">
      <c r="A457" s="415" t="s">
        <v>533</v>
      </c>
      <c r="B457" s="107">
        <v>6171</v>
      </c>
      <c r="C457" s="107">
        <v>5031</v>
      </c>
      <c r="D457" s="416" t="s">
        <v>346</v>
      </c>
      <c r="E457" s="108" t="s">
        <v>521</v>
      </c>
      <c r="F457" s="108" t="s">
        <v>344</v>
      </c>
      <c r="G457" s="109">
        <v>7133.46</v>
      </c>
      <c r="H457" s="109">
        <v>3507.95</v>
      </c>
      <c r="I457" s="110">
        <v>3625.51</v>
      </c>
      <c r="J457" s="149"/>
    </row>
    <row r="458" spans="1:10" ht="14.1" customHeight="1" x14ac:dyDescent="0.2">
      <c r="A458" s="384" t="s">
        <v>533</v>
      </c>
      <c r="B458" s="378">
        <v>6171</v>
      </c>
      <c r="C458" s="378">
        <v>5031</v>
      </c>
      <c r="D458" s="307" t="s">
        <v>347</v>
      </c>
      <c r="E458" s="307" t="s">
        <v>521</v>
      </c>
      <c r="F458" s="307" t="s">
        <v>344</v>
      </c>
      <c r="G458" s="379">
        <v>14266.92</v>
      </c>
      <c r="H458" s="379">
        <v>7015.9</v>
      </c>
      <c r="I458" s="380">
        <v>7251.02</v>
      </c>
      <c r="J458" s="385"/>
    </row>
    <row r="459" spans="1:10" ht="14.1" customHeight="1" x14ac:dyDescent="0.2">
      <c r="A459" s="386" t="s">
        <v>533</v>
      </c>
      <c r="B459" s="361">
        <v>6171</v>
      </c>
      <c r="C459" s="361">
        <v>5031</v>
      </c>
      <c r="D459" s="308" t="s">
        <v>348</v>
      </c>
      <c r="E459" s="308" t="s">
        <v>521</v>
      </c>
      <c r="F459" s="308" t="s">
        <v>344</v>
      </c>
      <c r="G459" s="358">
        <v>121268.8</v>
      </c>
      <c r="H459" s="358">
        <v>59635.15</v>
      </c>
      <c r="I459" s="359">
        <v>61633.65</v>
      </c>
      <c r="J459" s="360"/>
    </row>
    <row r="460" spans="1:10" ht="14.1" customHeight="1" x14ac:dyDescent="0.2">
      <c r="A460" s="106" t="s">
        <v>534</v>
      </c>
      <c r="B460" s="107">
        <v>6171</v>
      </c>
      <c r="C460" s="107">
        <v>5032</v>
      </c>
      <c r="D460" s="416" t="s">
        <v>346</v>
      </c>
      <c r="E460" s="108" t="s">
        <v>521</v>
      </c>
      <c r="F460" s="108" t="s">
        <v>344</v>
      </c>
      <c r="G460" s="109">
        <v>2570.2399999999998</v>
      </c>
      <c r="H460" s="109">
        <v>1267.1500000000001</v>
      </c>
      <c r="I460" s="110">
        <v>1303.0899999999999</v>
      </c>
      <c r="J460" s="149"/>
    </row>
    <row r="461" spans="1:10" ht="14.1" customHeight="1" x14ac:dyDescent="0.2">
      <c r="A461" s="384" t="s">
        <v>534</v>
      </c>
      <c r="B461" s="378">
        <v>6171</v>
      </c>
      <c r="C461" s="378">
        <v>5032</v>
      </c>
      <c r="D461" s="307" t="s">
        <v>347</v>
      </c>
      <c r="E461" s="307" t="s">
        <v>521</v>
      </c>
      <c r="F461" s="307" t="s">
        <v>344</v>
      </c>
      <c r="G461" s="379">
        <v>5140.5</v>
      </c>
      <c r="H461" s="379">
        <v>2534.3000000000002</v>
      </c>
      <c r="I461" s="380">
        <v>2606.1999999999998</v>
      </c>
      <c r="J461" s="385"/>
    </row>
    <row r="462" spans="1:10" ht="14.1" customHeight="1" x14ac:dyDescent="0.2">
      <c r="A462" s="386" t="s">
        <v>534</v>
      </c>
      <c r="B462" s="361">
        <v>6171</v>
      </c>
      <c r="C462" s="361">
        <v>5032</v>
      </c>
      <c r="D462" s="308" t="s">
        <v>348</v>
      </c>
      <c r="E462" s="308" t="s">
        <v>521</v>
      </c>
      <c r="F462" s="308" t="s">
        <v>344</v>
      </c>
      <c r="G462" s="358">
        <v>43694.17</v>
      </c>
      <c r="H462" s="358">
        <v>21541.55</v>
      </c>
      <c r="I462" s="359">
        <v>22152.62</v>
      </c>
      <c r="J462" s="360"/>
    </row>
    <row r="463" spans="1:10" ht="14.1" customHeight="1" x14ac:dyDescent="0.2">
      <c r="A463" s="106" t="s">
        <v>535</v>
      </c>
      <c r="B463" s="107">
        <v>6171</v>
      </c>
      <c r="C463" s="107">
        <v>5424</v>
      </c>
      <c r="D463" s="416" t="s">
        <v>346</v>
      </c>
      <c r="E463" s="108" t="s">
        <v>521</v>
      </c>
      <c r="F463" s="108" t="s">
        <v>344</v>
      </c>
      <c r="G463" s="109">
        <v>130</v>
      </c>
      <c r="H463" s="109">
        <v>0</v>
      </c>
      <c r="I463" s="110">
        <v>130</v>
      </c>
      <c r="J463" s="149"/>
    </row>
    <row r="464" spans="1:10" ht="14.1" customHeight="1" x14ac:dyDescent="0.2">
      <c r="A464" s="384" t="s">
        <v>535</v>
      </c>
      <c r="B464" s="378">
        <v>6171</v>
      </c>
      <c r="C464" s="378">
        <v>5424</v>
      </c>
      <c r="D464" s="307" t="s">
        <v>347</v>
      </c>
      <c r="E464" s="307" t="s">
        <v>521</v>
      </c>
      <c r="F464" s="307" t="s">
        <v>344</v>
      </c>
      <c r="G464" s="379">
        <v>260</v>
      </c>
      <c r="H464" s="379">
        <v>0</v>
      </c>
      <c r="I464" s="380">
        <v>260</v>
      </c>
      <c r="J464" s="385"/>
    </row>
    <row r="465" spans="1:10" ht="14.1" customHeight="1" x14ac:dyDescent="0.2">
      <c r="A465" s="386" t="s">
        <v>535</v>
      </c>
      <c r="B465" s="361">
        <v>6171</v>
      </c>
      <c r="C465" s="361">
        <v>5424</v>
      </c>
      <c r="D465" s="308" t="s">
        <v>348</v>
      </c>
      <c r="E465" s="308" t="s">
        <v>521</v>
      </c>
      <c r="F465" s="308" t="s">
        <v>344</v>
      </c>
      <c r="G465" s="358">
        <v>2210</v>
      </c>
      <c r="H465" s="358">
        <v>0</v>
      </c>
      <c r="I465" s="359">
        <v>2210</v>
      </c>
      <c r="J465" s="360"/>
    </row>
    <row r="466" spans="1:10" ht="27.75" customHeight="1" x14ac:dyDescent="0.2">
      <c r="A466" s="12" t="s">
        <v>536</v>
      </c>
      <c r="B466" s="2">
        <v>6171</v>
      </c>
      <c r="C466" s="2">
        <v>5024</v>
      </c>
      <c r="D466" s="3" t="s">
        <v>62</v>
      </c>
      <c r="E466" s="3" t="s">
        <v>521</v>
      </c>
      <c r="F466" s="3" t="s">
        <v>537</v>
      </c>
      <c r="G466" s="4">
        <v>118144300</v>
      </c>
      <c r="H466" s="4">
        <v>116385502</v>
      </c>
      <c r="I466" s="5">
        <v>800000</v>
      </c>
      <c r="J466" s="148" t="s">
        <v>538</v>
      </c>
    </row>
    <row r="467" spans="1:10" ht="15.95" customHeight="1" x14ac:dyDescent="0.2">
      <c r="A467" s="12" t="s">
        <v>539</v>
      </c>
      <c r="B467" s="2">
        <v>6112</v>
      </c>
      <c r="C467" s="2">
        <v>5023</v>
      </c>
      <c r="D467" s="3" t="s">
        <v>62</v>
      </c>
      <c r="E467" s="3" t="s">
        <v>521</v>
      </c>
      <c r="F467" s="3" t="s">
        <v>540</v>
      </c>
      <c r="G467" s="4">
        <v>6805496</v>
      </c>
      <c r="H467" s="4">
        <v>6798124</v>
      </c>
      <c r="I467" s="5">
        <v>7372</v>
      </c>
      <c r="J467" s="148"/>
    </row>
    <row r="468" spans="1:10" ht="15.95" customHeight="1" x14ac:dyDescent="0.2">
      <c r="A468" s="12" t="s">
        <v>541</v>
      </c>
      <c r="B468" s="2">
        <v>6112</v>
      </c>
      <c r="C468" s="2">
        <v>5031</v>
      </c>
      <c r="D468" s="3" t="s">
        <v>62</v>
      </c>
      <c r="E468" s="3" t="s">
        <v>521</v>
      </c>
      <c r="F468" s="3" t="s">
        <v>540</v>
      </c>
      <c r="G468" s="4">
        <v>1104100</v>
      </c>
      <c r="H468" s="4">
        <v>1043488</v>
      </c>
      <c r="I468" s="5">
        <v>60612</v>
      </c>
      <c r="J468" s="148"/>
    </row>
    <row r="469" spans="1:10" ht="15.95" customHeight="1" x14ac:dyDescent="0.2">
      <c r="A469" s="12" t="s">
        <v>542</v>
      </c>
      <c r="B469" s="2">
        <v>6112</v>
      </c>
      <c r="C469" s="2">
        <v>5032</v>
      </c>
      <c r="D469" s="3" t="s">
        <v>62</v>
      </c>
      <c r="E469" s="3" t="s">
        <v>521</v>
      </c>
      <c r="F469" s="3" t="s">
        <v>540</v>
      </c>
      <c r="G469" s="4">
        <v>645700</v>
      </c>
      <c r="H469" s="4">
        <v>632970</v>
      </c>
      <c r="I469" s="5">
        <v>12730</v>
      </c>
      <c r="J469" s="148"/>
    </row>
    <row r="470" spans="1:10" ht="15.95" customHeight="1" x14ac:dyDescent="0.2">
      <c r="A470" s="12" t="s">
        <v>543</v>
      </c>
      <c r="B470" s="2">
        <v>6112</v>
      </c>
      <c r="C470" s="2">
        <v>5424</v>
      </c>
      <c r="D470" s="3" t="s">
        <v>62</v>
      </c>
      <c r="E470" s="3" t="s">
        <v>521</v>
      </c>
      <c r="F470" s="3" t="s">
        <v>540</v>
      </c>
      <c r="G470" s="4">
        <v>13904</v>
      </c>
      <c r="H470" s="4">
        <v>12688</v>
      </c>
      <c r="I470" s="5">
        <v>1216</v>
      </c>
      <c r="J470" s="148"/>
    </row>
    <row r="471" spans="1:10" ht="15.95" customHeight="1" x14ac:dyDescent="0.2">
      <c r="A471" s="339"/>
      <c r="B471" s="315"/>
      <c r="C471" s="315"/>
      <c r="D471" s="297"/>
      <c r="E471" s="297"/>
      <c r="F471" s="297"/>
      <c r="G471" s="293"/>
      <c r="H471" s="293"/>
      <c r="I471" s="312"/>
      <c r="J471" s="341"/>
    </row>
    <row r="472" spans="1:10" s="16" customFormat="1" ht="14.1" customHeight="1" thickBot="1" x14ac:dyDescent="0.25">
      <c r="A472" s="113" t="s">
        <v>5</v>
      </c>
      <c r="B472" s="114"/>
      <c r="C472" s="114"/>
      <c r="D472" s="115"/>
      <c r="E472" s="115"/>
      <c r="F472" s="115"/>
      <c r="G472" s="116"/>
      <c r="H472" s="116"/>
      <c r="I472" s="117">
        <f>SUM(I447:I471)</f>
        <v>1351071.6600000001</v>
      </c>
      <c r="J472" s="114"/>
    </row>
    <row r="473" spans="1:10" ht="6" customHeight="1" thickTop="1" x14ac:dyDescent="0.2">
      <c r="A473" s="253"/>
      <c r="B473" s="24"/>
      <c r="C473" s="24"/>
      <c r="D473" s="24"/>
      <c r="E473" s="24"/>
      <c r="F473" s="24"/>
      <c r="G473" s="24"/>
      <c r="H473" s="24"/>
      <c r="I473" s="254"/>
      <c r="J473" s="255"/>
    </row>
    <row r="474" spans="1:10" x14ac:dyDescent="0.2">
      <c r="A474" s="32" t="s">
        <v>517</v>
      </c>
      <c r="B474" s="33"/>
      <c r="C474" s="33"/>
      <c r="D474" s="34"/>
      <c r="E474" s="34"/>
      <c r="F474" s="34"/>
      <c r="G474" s="35"/>
      <c r="H474" s="35"/>
      <c r="I474" s="36"/>
      <c r="J474" s="100"/>
    </row>
    <row r="475" spans="1:10" ht="14.1" customHeight="1" x14ac:dyDescent="0.2">
      <c r="A475" s="61" t="s">
        <v>555</v>
      </c>
      <c r="B475" s="33"/>
      <c r="C475" s="33"/>
      <c r="D475" s="34"/>
      <c r="E475" s="34"/>
      <c r="F475" s="34"/>
      <c r="G475" s="35"/>
      <c r="H475" s="35"/>
      <c r="I475" s="36"/>
      <c r="J475" s="100"/>
    </row>
    <row r="476" spans="1:10" ht="14.1" customHeight="1" x14ac:dyDescent="0.2">
      <c r="A476" s="1" t="s">
        <v>544</v>
      </c>
      <c r="B476" s="2">
        <v>5512</v>
      </c>
      <c r="C476" s="2">
        <v>5162</v>
      </c>
      <c r="D476" s="3" t="s">
        <v>62</v>
      </c>
      <c r="E476" s="3" t="s">
        <v>545</v>
      </c>
      <c r="F476" s="3" t="s">
        <v>279</v>
      </c>
      <c r="G476" s="421">
        <v>20000</v>
      </c>
      <c r="H476" s="421">
        <v>16631.93</v>
      </c>
      <c r="I476" s="93">
        <v>499.52</v>
      </c>
      <c r="J476" s="101" t="s">
        <v>420</v>
      </c>
    </row>
    <row r="477" spans="1:10" ht="14.1" customHeight="1" x14ac:dyDescent="0.2">
      <c r="A477" s="6" t="s">
        <v>546</v>
      </c>
      <c r="B477" s="2">
        <v>5512</v>
      </c>
      <c r="C477" s="2">
        <v>5162</v>
      </c>
      <c r="D477" s="3" t="s">
        <v>62</v>
      </c>
      <c r="E477" s="3" t="s">
        <v>545</v>
      </c>
      <c r="F477" s="3" t="s">
        <v>279</v>
      </c>
      <c r="G477" s="420"/>
      <c r="H477" s="420"/>
      <c r="I477" s="93">
        <v>756.4</v>
      </c>
      <c r="J477" s="28" t="s">
        <v>503</v>
      </c>
    </row>
    <row r="478" spans="1:10" ht="14.1" customHeight="1" x14ac:dyDescent="0.2">
      <c r="A478" s="6" t="s">
        <v>547</v>
      </c>
      <c r="B478" s="2">
        <v>5512</v>
      </c>
      <c r="C478" s="2">
        <v>5156</v>
      </c>
      <c r="D478" s="3" t="s">
        <v>62</v>
      </c>
      <c r="E478" s="3" t="s">
        <v>545</v>
      </c>
      <c r="F478" s="3" t="s">
        <v>279</v>
      </c>
      <c r="G478" s="4">
        <v>75625</v>
      </c>
      <c r="H478" s="4">
        <v>47395.42</v>
      </c>
      <c r="I478" s="262">
        <v>957.9</v>
      </c>
      <c r="J478" s="29" t="s">
        <v>548</v>
      </c>
    </row>
    <row r="479" spans="1:10" ht="14.1" customHeight="1" x14ac:dyDescent="0.2">
      <c r="A479" s="6" t="s">
        <v>549</v>
      </c>
      <c r="B479" s="2">
        <v>5212</v>
      </c>
      <c r="C479" s="2">
        <v>5171</v>
      </c>
      <c r="D479" s="3" t="s">
        <v>62</v>
      </c>
      <c r="E479" s="3" t="s">
        <v>545</v>
      </c>
      <c r="F479" s="3" t="s">
        <v>55</v>
      </c>
      <c r="G479" s="4">
        <v>10000</v>
      </c>
      <c r="H479" s="4">
        <v>0</v>
      </c>
      <c r="I479" s="262">
        <v>8470</v>
      </c>
      <c r="J479" s="101" t="s">
        <v>550</v>
      </c>
    </row>
    <row r="480" spans="1:10" ht="14.1" customHeight="1" x14ac:dyDescent="0.2">
      <c r="A480" s="6" t="s">
        <v>551</v>
      </c>
      <c r="B480" s="2">
        <v>5212</v>
      </c>
      <c r="C480" s="2">
        <v>5169</v>
      </c>
      <c r="D480" s="3" t="s">
        <v>62</v>
      </c>
      <c r="E480" s="3" t="s">
        <v>545</v>
      </c>
      <c r="F480" s="3" t="s">
        <v>55</v>
      </c>
      <c r="G480" s="4">
        <v>222818</v>
      </c>
      <c r="H480" s="4">
        <v>196333.19</v>
      </c>
      <c r="I480" s="262">
        <v>3025</v>
      </c>
      <c r="J480" s="101" t="s">
        <v>552</v>
      </c>
    </row>
    <row r="481" spans="1:10" ht="14.1" customHeight="1" x14ac:dyDescent="0.2">
      <c r="A481" s="444" t="s">
        <v>553</v>
      </c>
      <c r="B481" s="2">
        <v>5512</v>
      </c>
      <c r="C481" s="2">
        <v>5137</v>
      </c>
      <c r="D481" s="3" t="s">
        <v>62</v>
      </c>
      <c r="E481" s="3" t="s">
        <v>545</v>
      </c>
      <c r="F481" s="3" t="s">
        <v>279</v>
      </c>
      <c r="G481" s="4">
        <v>2956</v>
      </c>
      <c r="H481" s="4">
        <v>0</v>
      </c>
      <c r="I481" s="262">
        <v>2956</v>
      </c>
      <c r="J481" s="442" t="s">
        <v>554</v>
      </c>
    </row>
    <row r="482" spans="1:10" ht="14.1" customHeight="1" x14ac:dyDescent="0.2">
      <c r="A482" s="445"/>
      <c r="B482" s="103">
        <v>5512</v>
      </c>
      <c r="C482" s="103">
        <v>6122</v>
      </c>
      <c r="D482" s="3" t="s">
        <v>62</v>
      </c>
      <c r="E482" s="104" t="s">
        <v>545</v>
      </c>
      <c r="F482" s="104" t="s">
        <v>279</v>
      </c>
      <c r="G482" s="4">
        <v>44407</v>
      </c>
      <c r="H482" s="4">
        <v>0</v>
      </c>
      <c r="I482" s="93">
        <v>44407</v>
      </c>
      <c r="J482" s="446"/>
    </row>
    <row r="483" spans="1:10" ht="22.5" x14ac:dyDescent="0.2">
      <c r="A483" s="79" t="s">
        <v>1000</v>
      </c>
      <c r="B483" s="81" t="s">
        <v>998</v>
      </c>
      <c r="C483" s="215">
        <v>8115</v>
      </c>
      <c r="D483" s="300" t="s">
        <v>997</v>
      </c>
      <c r="E483" s="81" t="s">
        <v>545</v>
      </c>
      <c r="F483" s="81" t="s">
        <v>55</v>
      </c>
      <c r="G483" s="301">
        <v>32208</v>
      </c>
      <c r="H483" s="301">
        <v>0</v>
      </c>
      <c r="I483" s="82">
        <v>32208</v>
      </c>
      <c r="J483" s="302" t="s">
        <v>999</v>
      </c>
    </row>
    <row r="484" spans="1:10" ht="13.5" thickBot="1" x14ac:dyDescent="0.25">
      <c r="A484" s="339"/>
      <c r="B484" s="342"/>
      <c r="C484" s="343"/>
      <c r="D484" s="387"/>
      <c r="E484" s="342"/>
      <c r="F484" s="342"/>
      <c r="G484" s="292"/>
      <c r="H484" s="292"/>
      <c r="I484" s="344"/>
      <c r="J484" s="345"/>
    </row>
    <row r="485" spans="1:10" ht="14.1" customHeight="1" thickTop="1" thickBot="1" x14ac:dyDescent="0.25">
      <c r="A485" s="38" t="s">
        <v>5</v>
      </c>
      <c r="B485" s="39"/>
      <c r="C485" s="39"/>
      <c r="D485" s="40"/>
      <c r="E485" s="40"/>
      <c r="F485" s="40"/>
      <c r="G485" s="41"/>
      <c r="H485" s="41"/>
      <c r="I485" s="153">
        <f>SUM(I476:I484)</f>
        <v>93279.82</v>
      </c>
      <c r="J485" s="39"/>
    </row>
    <row r="486" spans="1:10" ht="6" customHeight="1" thickTop="1" x14ac:dyDescent="0.2">
      <c r="A486" s="253"/>
      <c r="B486" s="24"/>
      <c r="C486" s="24"/>
      <c r="D486" s="24"/>
      <c r="E486" s="24"/>
      <c r="F486" s="24"/>
      <c r="G486" s="24"/>
      <c r="H486" s="24"/>
      <c r="I486" s="254"/>
      <c r="J486" s="255"/>
    </row>
    <row r="487" spans="1:10" s="16" customFormat="1" ht="14.1" customHeight="1" x14ac:dyDescent="0.2">
      <c r="A487" s="32" t="s">
        <v>355</v>
      </c>
      <c r="B487" s="33"/>
      <c r="C487" s="33"/>
      <c r="D487" s="34"/>
      <c r="E487" s="34"/>
      <c r="F487" s="34"/>
      <c r="G487" s="35"/>
      <c r="H487" s="35"/>
      <c r="I487" s="36"/>
      <c r="J487" s="100"/>
    </row>
    <row r="488" spans="1:10" s="16" customFormat="1" ht="14.1" customHeight="1" x14ac:dyDescent="0.2">
      <c r="A488" s="61" t="s">
        <v>556</v>
      </c>
      <c r="B488" s="33"/>
      <c r="C488" s="33"/>
      <c r="D488" s="34"/>
      <c r="E488" s="34"/>
      <c r="F488" s="34"/>
      <c r="G488" s="35"/>
      <c r="H488" s="35"/>
      <c r="I488" s="36"/>
      <c r="J488" s="100"/>
    </row>
    <row r="489" spans="1:10" ht="14.1" customHeight="1" x14ac:dyDescent="0.2">
      <c r="A489" s="1" t="s">
        <v>559</v>
      </c>
      <c r="B489" s="2">
        <v>6171</v>
      </c>
      <c r="C489" s="2">
        <v>5166</v>
      </c>
      <c r="D489" s="3" t="s">
        <v>62</v>
      </c>
      <c r="E489" s="3" t="s">
        <v>557</v>
      </c>
      <c r="F489" s="3" t="s">
        <v>37</v>
      </c>
      <c r="G489" s="4">
        <v>487900</v>
      </c>
      <c r="H489" s="4">
        <v>284592</v>
      </c>
      <c r="I489" s="5">
        <v>40656</v>
      </c>
      <c r="J489" s="101" t="s">
        <v>558</v>
      </c>
    </row>
    <row r="490" spans="1:10" ht="14.1" customHeight="1" thickBot="1" x14ac:dyDescent="0.25">
      <c r="A490" s="314"/>
      <c r="B490" s="315"/>
      <c r="C490" s="315"/>
      <c r="D490" s="297"/>
      <c r="E490" s="297"/>
      <c r="F490" s="297"/>
      <c r="G490" s="293"/>
      <c r="H490" s="293"/>
      <c r="I490" s="312"/>
      <c r="J490" s="327"/>
    </row>
    <row r="491" spans="1:10" s="16" customFormat="1" ht="13.5" customHeight="1" thickTop="1" thickBot="1" x14ac:dyDescent="0.25">
      <c r="A491" s="38" t="s">
        <v>5</v>
      </c>
      <c r="B491" s="39"/>
      <c r="C491" s="39"/>
      <c r="D491" s="40"/>
      <c r="E491" s="40"/>
      <c r="F491" s="40"/>
      <c r="G491" s="41"/>
      <c r="H491" s="41"/>
      <c r="I491" s="42">
        <f>SUM(I489:I490)</f>
        <v>40656</v>
      </c>
      <c r="J491" s="39"/>
    </row>
    <row r="492" spans="1:10" ht="6" customHeight="1" thickTop="1" x14ac:dyDescent="0.2">
      <c r="A492" s="253"/>
      <c r="B492" s="24"/>
      <c r="C492" s="24"/>
      <c r="D492" s="24"/>
      <c r="E492" s="24"/>
      <c r="F492" s="24"/>
      <c r="G492" s="24"/>
      <c r="H492" s="24"/>
      <c r="I492" s="254"/>
      <c r="J492" s="255"/>
    </row>
    <row r="493" spans="1:10" s="16" customFormat="1" ht="14.1" customHeight="1" x14ac:dyDescent="0.2">
      <c r="A493" s="32" t="s">
        <v>730</v>
      </c>
      <c r="B493" s="33"/>
      <c r="C493" s="33"/>
      <c r="D493" s="34"/>
      <c r="E493" s="34"/>
      <c r="F493" s="194"/>
      <c r="G493" s="35"/>
      <c r="H493" s="35"/>
      <c r="I493" s="36"/>
      <c r="J493" s="100"/>
    </row>
    <row r="494" spans="1:10" ht="24" customHeight="1" x14ac:dyDescent="0.2">
      <c r="A494" s="195" t="s">
        <v>731</v>
      </c>
      <c r="B494" s="2">
        <v>2321</v>
      </c>
      <c r="C494" s="2">
        <v>6121</v>
      </c>
      <c r="D494" s="3" t="s">
        <v>62</v>
      </c>
      <c r="E494" s="3" t="s">
        <v>732</v>
      </c>
      <c r="F494" s="3" t="s">
        <v>733</v>
      </c>
      <c r="G494" s="105">
        <v>30586006</v>
      </c>
      <c r="H494" s="4">
        <v>24267697.989999998</v>
      </c>
      <c r="I494" s="5">
        <v>6318308.0099999998</v>
      </c>
      <c r="J494" s="123" t="s">
        <v>734</v>
      </c>
    </row>
    <row r="495" spans="1:10" ht="14.1" customHeight="1" x14ac:dyDescent="0.2">
      <c r="A495" s="196" t="s">
        <v>735</v>
      </c>
      <c r="B495" s="2">
        <v>2212</v>
      </c>
      <c r="C495" s="2">
        <v>6121</v>
      </c>
      <c r="D495" s="3" t="s">
        <v>62</v>
      </c>
      <c r="E495" s="3" t="s">
        <v>732</v>
      </c>
      <c r="F495" s="81" t="s">
        <v>736</v>
      </c>
      <c r="G495" s="105">
        <v>12175503.25</v>
      </c>
      <c r="H495" s="4">
        <v>7941484.25</v>
      </c>
      <c r="I495" s="5">
        <v>4234019</v>
      </c>
      <c r="J495" s="28" t="s">
        <v>737</v>
      </c>
    </row>
    <row r="496" spans="1:10" ht="14.1" customHeight="1" x14ac:dyDescent="0.2">
      <c r="A496" s="6" t="s">
        <v>738</v>
      </c>
      <c r="B496" s="2">
        <v>2219</v>
      </c>
      <c r="C496" s="2">
        <v>6121</v>
      </c>
      <c r="D496" s="3" t="s">
        <v>62</v>
      </c>
      <c r="E496" s="3" t="s">
        <v>732</v>
      </c>
      <c r="F496" s="81" t="s">
        <v>739</v>
      </c>
      <c r="G496" s="105">
        <v>447400</v>
      </c>
      <c r="H496" s="4">
        <v>219165</v>
      </c>
      <c r="I496" s="5">
        <v>228235</v>
      </c>
      <c r="J496" s="29" t="s">
        <v>740</v>
      </c>
    </row>
    <row r="497" spans="1:10" ht="14.1" customHeight="1" x14ac:dyDescent="0.2">
      <c r="A497" s="434" t="s">
        <v>741</v>
      </c>
      <c r="B497" s="2">
        <v>2321</v>
      </c>
      <c r="C497" s="2">
        <v>6121</v>
      </c>
      <c r="D497" s="3" t="s">
        <v>62</v>
      </c>
      <c r="E497" s="3" t="s">
        <v>732</v>
      </c>
      <c r="F497" s="81" t="s">
        <v>742</v>
      </c>
      <c r="G497" s="105">
        <v>256949.3</v>
      </c>
      <c r="H497" s="4">
        <v>205559.43</v>
      </c>
      <c r="I497" s="5">
        <v>51389.87</v>
      </c>
      <c r="J497" s="101" t="s">
        <v>743</v>
      </c>
    </row>
    <row r="498" spans="1:10" ht="14.1" customHeight="1" x14ac:dyDescent="0.2">
      <c r="A498" s="435"/>
      <c r="B498" s="2">
        <v>2321</v>
      </c>
      <c r="C498" s="2">
        <v>6121</v>
      </c>
      <c r="D498" s="3" t="s">
        <v>62</v>
      </c>
      <c r="E498" s="3" t="s">
        <v>732</v>
      </c>
      <c r="F498" s="81" t="s">
        <v>742</v>
      </c>
      <c r="G498" s="105">
        <v>1000000</v>
      </c>
      <c r="H498" s="4">
        <v>0</v>
      </c>
      <c r="I498" s="5">
        <v>1000000</v>
      </c>
      <c r="J498" s="437" t="s">
        <v>744</v>
      </c>
    </row>
    <row r="499" spans="1:10" ht="14.1" customHeight="1" x14ac:dyDescent="0.2">
      <c r="A499" s="436"/>
      <c r="B499" s="2">
        <v>2321</v>
      </c>
      <c r="C499" s="2">
        <v>6121</v>
      </c>
      <c r="D499" s="3" t="s">
        <v>62</v>
      </c>
      <c r="E499" s="3" t="s">
        <v>732</v>
      </c>
      <c r="F499" s="81" t="s">
        <v>742</v>
      </c>
      <c r="G499" s="105">
        <v>23657110.170000002</v>
      </c>
      <c r="H499" s="4">
        <v>0</v>
      </c>
      <c r="I499" s="5">
        <v>23657110.170000002</v>
      </c>
      <c r="J499" s="438"/>
    </row>
    <row r="500" spans="1:10" ht="14.1" customHeight="1" x14ac:dyDescent="0.2">
      <c r="A500" s="439" t="s">
        <v>745</v>
      </c>
      <c r="B500" s="223">
        <v>2321</v>
      </c>
      <c r="C500" s="223">
        <v>6121</v>
      </c>
      <c r="D500" s="224" t="s">
        <v>892</v>
      </c>
      <c r="E500" s="224" t="s">
        <v>732</v>
      </c>
      <c r="F500" s="225" t="s">
        <v>129</v>
      </c>
      <c r="G500" s="226">
        <v>11177019.26</v>
      </c>
      <c r="H500" s="227">
        <v>3563630.71</v>
      </c>
      <c r="I500" s="228"/>
      <c r="J500" s="442" t="s">
        <v>746</v>
      </c>
    </row>
    <row r="501" spans="1:10" ht="14.1" customHeight="1" x14ac:dyDescent="0.2">
      <c r="A501" s="440"/>
      <c r="B501" s="2">
        <v>2321</v>
      </c>
      <c r="C501" s="2">
        <v>6121</v>
      </c>
      <c r="D501" s="3" t="s">
        <v>62</v>
      </c>
      <c r="E501" s="3" t="s">
        <v>732</v>
      </c>
      <c r="F501" s="81" t="s">
        <v>129</v>
      </c>
      <c r="G501" s="105">
        <v>7846604.8499999996</v>
      </c>
      <c r="H501" s="4">
        <v>6246269.1699999999</v>
      </c>
      <c r="I501" s="5">
        <v>1600335.68</v>
      </c>
      <c r="J501" s="443"/>
    </row>
    <row r="502" spans="1:10" ht="14.1" customHeight="1" x14ac:dyDescent="0.2">
      <c r="A502" s="440"/>
      <c r="B502" s="2">
        <v>2321</v>
      </c>
      <c r="C502" s="107">
        <v>6122</v>
      </c>
      <c r="D502" s="224" t="s">
        <v>892</v>
      </c>
      <c r="E502" s="224" t="s">
        <v>732</v>
      </c>
      <c r="F502" s="225" t="s">
        <v>129</v>
      </c>
      <c r="G502" s="226">
        <v>6026215</v>
      </c>
      <c r="H502" s="227">
        <v>0</v>
      </c>
      <c r="I502" s="228"/>
      <c r="J502" s="443"/>
    </row>
    <row r="503" spans="1:10" ht="14.1" customHeight="1" x14ac:dyDescent="0.2">
      <c r="A503" s="440"/>
      <c r="B503" s="2">
        <v>2321</v>
      </c>
      <c r="C503" s="107">
        <v>6122</v>
      </c>
      <c r="D503" s="3" t="s">
        <v>62</v>
      </c>
      <c r="E503" s="3" t="s">
        <v>732</v>
      </c>
      <c r="F503" s="81" t="s">
        <v>129</v>
      </c>
      <c r="G503" s="105">
        <v>1577040.15</v>
      </c>
      <c r="H503" s="4">
        <v>311535</v>
      </c>
      <c r="I503" s="5">
        <v>1265505.1499999999</v>
      </c>
      <c r="J503" s="443"/>
    </row>
    <row r="504" spans="1:10" ht="14.1" customHeight="1" x14ac:dyDescent="0.2">
      <c r="A504" s="440"/>
      <c r="B504" s="2">
        <v>2321</v>
      </c>
      <c r="C504" s="198">
        <v>5171</v>
      </c>
      <c r="D504" s="3" t="s">
        <v>62</v>
      </c>
      <c r="E504" s="3" t="s">
        <v>732</v>
      </c>
      <c r="F504" s="197" t="s">
        <v>129</v>
      </c>
      <c r="G504" s="105">
        <v>20855</v>
      </c>
      <c r="H504" s="4">
        <v>0</v>
      </c>
      <c r="I504" s="5">
        <v>20855</v>
      </c>
      <c r="J504" s="443"/>
    </row>
    <row r="505" spans="1:10" ht="14.1" customHeight="1" x14ac:dyDescent="0.2">
      <c r="A505" s="440"/>
      <c r="B505" s="2">
        <v>2321</v>
      </c>
      <c r="C505" s="2">
        <v>6121</v>
      </c>
      <c r="D505" s="3" t="s">
        <v>62</v>
      </c>
      <c r="E505" s="3" t="s">
        <v>732</v>
      </c>
      <c r="F505" s="197" t="s">
        <v>129</v>
      </c>
      <c r="G505" s="105">
        <v>766</v>
      </c>
      <c r="H505" s="4">
        <v>612.16</v>
      </c>
      <c r="I505" s="5">
        <v>153.84</v>
      </c>
      <c r="J505" s="29" t="s">
        <v>747</v>
      </c>
    </row>
    <row r="506" spans="1:10" ht="14.1" customHeight="1" x14ac:dyDescent="0.2">
      <c r="A506" s="440"/>
      <c r="B506" s="2">
        <v>2321</v>
      </c>
      <c r="C506" s="2">
        <v>6121</v>
      </c>
      <c r="D506" s="3" t="s">
        <v>62</v>
      </c>
      <c r="E506" s="3" t="s">
        <v>732</v>
      </c>
      <c r="F506" s="81" t="s">
        <v>129</v>
      </c>
      <c r="G506" s="105">
        <v>7500</v>
      </c>
      <c r="H506" s="4">
        <v>0</v>
      </c>
      <c r="I506" s="5">
        <v>7500</v>
      </c>
      <c r="J506" s="28" t="s">
        <v>748</v>
      </c>
    </row>
    <row r="507" spans="1:10" ht="14.1" customHeight="1" x14ac:dyDescent="0.2">
      <c r="A507" s="440"/>
      <c r="B507" s="103">
        <v>3745</v>
      </c>
      <c r="C507" s="198">
        <v>5171</v>
      </c>
      <c r="D507" s="3" t="s">
        <v>62</v>
      </c>
      <c r="E507" s="3" t="s">
        <v>732</v>
      </c>
      <c r="F507" s="197" t="s">
        <v>129</v>
      </c>
      <c r="G507" s="105">
        <v>120267</v>
      </c>
      <c r="H507" s="4">
        <v>0</v>
      </c>
      <c r="I507" s="5">
        <v>120267</v>
      </c>
      <c r="J507" s="28" t="s">
        <v>749</v>
      </c>
    </row>
    <row r="508" spans="1:10" ht="14.1" customHeight="1" x14ac:dyDescent="0.2">
      <c r="A508" s="441"/>
      <c r="B508" s="103">
        <v>2321</v>
      </c>
      <c r="C508" s="2">
        <v>6121</v>
      </c>
      <c r="D508" s="3" t="s">
        <v>62</v>
      </c>
      <c r="E508" s="3" t="s">
        <v>732</v>
      </c>
      <c r="F508" s="81" t="s">
        <v>129</v>
      </c>
      <c r="G508" s="105">
        <v>261360</v>
      </c>
      <c r="H508" s="4">
        <v>132132</v>
      </c>
      <c r="I508" s="5">
        <v>129228</v>
      </c>
      <c r="J508" s="28" t="s">
        <v>750</v>
      </c>
    </row>
    <row r="509" spans="1:10" ht="14.1" customHeight="1" x14ac:dyDescent="0.2">
      <c r="A509" s="434" t="s">
        <v>751</v>
      </c>
      <c r="B509" s="103">
        <v>2212</v>
      </c>
      <c r="C509" s="2">
        <v>6121</v>
      </c>
      <c r="D509" s="3" t="s">
        <v>62</v>
      </c>
      <c r="E509" s="3" t="s">
        <v>732</v>
      </c>
      <c r="F509" s="197" t="s">
        <v>752</v>
      </c>
      <c r="G509" s="105">
        <v>259545</v>
      </c>
      <c r="H509" s="4">
        <v>188760</v>
      </c>
      <c r="I509" s="5">
        <v>70785</v>
      </c>
      <c r="J509" s="28" t="s">
        <v>753</v>
      </c>
    </row>
    <row r="510" spans="1:10" ht="14.1" customHeight="1" x14ac:dyDescent="0.2">
      <c r="A510" s="435"/>
      <c r="B510" s="103">
        <v>2212</v>
      </c>
      <c r="C510" s="2">
        <v>6121</v>
      </c>
      <c r="D510" s="3" t="s">
        <v>62</v>
      </c>
      <c r="E510" s="3" t="s">
        <v>732</v>
      </c>
      <c r="F510" s="197" t="s">
        <v>752</v>
      </c>
      <c r="G510" s="105">
        <v>290033</v>
      </c>
      <c r="H510" s="4">
        <v>0</v>
      </c>
      <c r="I510" s="5">
        <v>290033</v>
      </c>
      <c r="J510" s="28" t="s">
        <v>754</v>
      </c>
    </row>
    <row r="511" spans="1:10" ht="14.1" customHeight="1" x14ac:dyDescent="0.2">
      <c r="A511" s="435"/>
      <c r="B511" s="103">
        <v>2212</v>
      </c>
      <c r="C511" s="2">
        <v>6121</v>
      </c>
      <c r="D511" s="3" t="s">
        <v>62</v>
      </c>
      <c r="E511" s="3" t="s">
        <v>732</v>
      </c>
      <c r="F511" s="197" t="s">
        <v>752</v>
      </c>
      <c r="G511" s="105">
        <v>35941506.039999999</v>
      </c>
      <c r="H511" s="4">
        <v>0</v>
      </c>
      <c r="I511" s="5">
        <v>35941506.039999999</v>
      </c>
      <c r="J511" s="199" t="s">
        <v>755</v>
      </c>
    </row>
    <row r="512" spans="1:10" ht="14.1" customHeight="1" x14ac:dyDescent="0.2">
      <c r="A512" s="6" t="s">
        <v>756</v>
      </c>
      <c r="B512" s="103">
        <v>2219</v>
      </c>
      <c r="C512" s="198">
        <v>5171</v>
      </c>
      <c r="D512" s="3" t="s">
        <v>62</v>
      </c>
      <c r="E512" s="3" t="s">
        <v>732</v>
      </c>
      <c r="F512" s="197" t="s">
        <v>757</v>
      </c>
      <c r="G512" s="105">
        <v>17787</v>
      </c>
      <c r="H512" s="4">
        <v>8893.5</v>
      </c>
      <c r="I512" s="5">
        <v>8893.5</v>
      </c>
      <c r="J512" s="28" t="s">
        <v>758</v>
      </c>
    </row>
    <row r="513" spans="1:10" ht="14.1" customHeight="1" x14ac:dyDescent="0.2">
      <c r="A513" s="6" t="s">
        <v>759</v>
      </c>
      <c r="B513" s="103">
        <v>5512</v>
      </c>
      <c r="C513" s="2">
        <v>6121</v>
      </c>
      <c r="D513" s="3" t="s">
        <v>62</v>
      </c>
      <c r="E513" s="3" t="s">
        <v>732</v>
      </c>
      <c r="F513" s="197" t="s">
        <v>760</v>
      </c>
      <c r="G513" s="105">
        <v>7836186.75</v>
      </c>
      <c r="H513" s="4">
        <v>0</v>
      </c>
      <c r="I513" s="5">
        <v>7836186.75</v>
      </c>
      <c r="J513" s="28" t="s">
        <v>761</v>
      </c>
    </row>
    <row r="514" spans="1:10" ht="14.1" customHeight="1" x14ac:dyDescent="0.2">
      <c r="A514" s="434" t="s">
        <v>762</v>
      </c>
      <c r="B514" s="103">
        <v>2212</v>
      </c>
      <c r="C514" s="2">
        <v>6121</v>
      </c>
      <c r="D514" s="3" t="s">
        <v>62</v>
      </c>
      <c r="E514" s="3" t="s">
        <v>732</v>
      </c>
      <c r="F514" s="197" t="s">
        <v>763</v>
      </c>
      <c r="G514" s="105">
        <v>181500</v>
      </c>
      <c r="H514" s="4">
        <v>0</v>
      </c>
      <c r="I514" s="5">
        <v>181500</v>
      </c>
      <c r="J514" s="28" t="s">
        <v>764</v>
      </c>
    </row>
    <row r="515" spans="1:10" ht="14.1" customHeight="1" x14ac:dyDescent="0.2">
      <c r="A515" s="435"/>
      <c r="B515" s="103">
        <v>2212</v>
      </c>
      <c r="C515" s="2">
        <v>6121</v>
      </c>
      <c r="D515" s="3" t="s">
        <v>62</v>
      </c>
      <c r="E515" s="3" t="s">
        <v>732</v>
      </c>
      <c r="F515" s="197" t="s">
        <v>763</v>
      </c>
      <c r="G515" s="105">
        <v>399300</v>
      </c>
      <c r="H515" s="4">
        <v>0</v>
      </c>
      <c r="I515" s="5">
        <v>399300</v>
      </c>
      <c r="J515" s="28" t="s">
        <v>765</v>
      </c>
    </row>
    <row r="516" spans="1:10" ht="14.1" customHeight="1" x14ac:dyDescent="0.2">
      <c r="A516" s="436"/>
      <c r="B516" s="103">
        <v>2212</v>
      </c>
      <c r="C516" s="2">
        <v>6121</v>
      </c>
      <c r="D516" s="3" t="s">
        <v>62</v>
      </c>
      <c r="E516" s="3" t="s">
        <v>732</v>
      </c>
      <c r="F516" s="197" t="s">
        <v>763</v>
      </c>
      <c r="G516" s="105">
        <v>841694.21</v>
      </c>
      <c r="H516" s="4">
        <v>0</v>
      </c>
      <c r="I516" s="5">
        <v>841694.21</v>
      </c>
      <c r="J516" s="28" t="s">
        <v>766</v>
      </c>
    </row>
    <row r="517" spans="1:10" ht="14.1" customHeight="1" x14ac:dyDescent="0.2">
      <c r="A517" s="434" t="s">
        <v>767</v>
      </c>
      <c r="B517" s="103">
        <v>3412</v>
      </c>
      <c r="C517" s="2">
        <v>6121</v>
      </c>
      <c r="D517" s="3" t="s">
        <v>62</v>
      </c>
      <c r="E517" s="3" t="s">
        <v>732</v>
      </c>
      <c r="F517" s="197" t="s">
        <v>768</v>
      </c>
      <c r="G517" s="105">
        <v>317600</v>
      </c>
      <c r="H517" s="4">
        <v>0</v>
      </c>
      <c r="I517" s="5">
        <v>317600</v>
      </c>
      <c r="J517" s="28" t="s">
        <v>769</v>
      </c>
    </row>
    <row r="518" spans="1:10" ht="14.1" customHeight="1" x14ac:dyDescent="0.2">
      <c r="A518" s="436"/>
      <c r="B518" s="103">
        <v>3412</v>
      </c>
      <c r="C518" s="2">
        <v>6121</v>
      </c>
      <c r="D518" s="3" t="s">
        <v>62</v>
      </c>
      <c r="E518" s="3" t="s">
        <v>732</v>
      </c>
      <c r="F518" s="197" t="s">
        <v>768</v>
      </c>
      <c r="G518" s="105">
        <v>331237.5</v>
      </c>
      <c r="H518" s="4">
        <v>0</v>
      </c>
      <c r="I518" s="5">
        <v>331237.5</v>
      </c>
      <c r="J518" s="28" t="s">
        <v>770</v>
      </c>
    </row>
    <row r="519" spans="1:10" ht="14.1" customHeight="1" x14ac:dyDescent="0.2">
      <c r="A519" s="12" t="s">
        <v>771</v>
      </c>
      <c r="B519" s="103">
        <v>2212</v>
      </c>
      <c r="C519" s="198">
        <v>5171</v>
      </c>
      <c r="D519" s="3" t="s">
        <v>62</v>
      </c>
      <c r="E519" s="3" t="s">
        <v>732</v>
      </c>
      <c r="F519" s="81" t="s">
        <v>772</v>
      </c>
      <c r="G519" s="105">
        <v>52950.59</v>
      </c>
      <c r="H519" s="4">
        <v>0</v>
      </c>
      <c r="I519" s="5">
        <v>52950.59</v>
      </c>
      <c r="J519" s="28" t="s">
        <v>773</v>
      </c>
    </row>
    <row r="520" spans="1:10" ht="14.1" customHeight="1" x14ac:dyDescent="0.2">
      <c r="A520" s="12" t="s">
        <v>774</v>
      </c>
      <c r="B520" s="2">
        <v>2219</v>
      </c>
      <c r="C520" s="2">
        <v>6121</v>
      </c>
      <c r="D520" s="3" t="s">
        <v>62</v>
      </c>
      <c r="E520" s="3" t="s">
        <v>732</v>
      </c>
      <c r="F520" s="197" t="s">
        <v>775</v>
      </c>
      <c r="G520" s="105">
        <v>49580</v>
      </c>
      <c r="H520" s="4">
        <v>0</v>
      </c>
      <c r="I520" s="5">
        <v>49580</v>
      </c>
      <c r="J520" s="28" t="s">
        <v>776</v>
      </c>
    </row>
    <row r="521" spans="1:10" ht="14.1" customHeight="1" x14ac:dyDescent="0.2">
      <c r="A521" s="466" t="s">
        <v>777</v>
      </c>
      <c r="B521" s="103">
        <v>3113</v>
      </c>
      <c r="C521" s="2">
        <v>6121</v>
      </c>
      <c r="D521" s="3" t="s">
        <v>62</v>
      </c>
      <c r="E521" s="3" t="s">
        <v>732</v>
      </c>
      <c r="F521" s="197" t="s">
        <v>778</v>
      </c>
      <c r="G521" s="105">
        <v>18150</v>
      </c>
      <c r="H521" s="4">
        <v>0</v>
      </c>
      <c r="I521" s="5">
        <v>18150</v>
      </c>
      <c r="J521" s="28" t="s">
        <v>779</v>
      </c>
    </row>
    <row r="522" spans="1:10" ht="14.1" customHeight="1" x14ac:dyDescent="0.2">
      <c r="A522" s="467"/>
      <c r="B522" s="229">
        <v>3113</v>
      </c>
      <c r="C522" s="223">
        <v>6121</v>
      </c>
      <c r="D522" s="224" t="s">
        <v>892</v>
      </c>
      <c r="E522" s="224" t="s">
        <v>732</v>
      </c>
      <c r="F522" s="225" t="s">
        <v>778</v>
      </c>
      <c r="G522" s="226">
        <v>26466359.800000001</v>
      </c>
      <c r="H522" s="227">
        <v>0</v>
      </c>
      <c r="I522" s="228"/>
      <c r="J522" s="28" t="s">
        <v>780</v>
      </c>
    </row>
    <row r="523" spans="1:10" ht="14.1" customHeight="1" x14ac:dyDescent="0.2">
      <c r="A523" s="102" t="s">
        <v>781</v>
      </c>
      <c r="B523" s="103">
        <v>3613</v>
      </c>
      <c r="C523" s="2">
        <v>6121</v>
      </c>
      <c r="D523" s="3" t="s">
        <v>62</v>
      </c>
      <c r="E523" s="3" t="s">
        <v>732</v>
      </c>
      <c r="F523" s="197" t="s">
        <v>782</v>
      </c>
      <c r="G523" s="105">
        <v>16940</v>
      </c>
      <c r="H523" s="4">
        <v>0</v>
      </c>
      <c r="I523" s="5">
        <v>16940</v>
      </c>
      <c r="J523" s="28" t="s">
        <v>783</v>
      </c>
    </row>
    <row r="524" spans="1:10" ht="14.1" customHeight="1" x14ac:dyDescent="0.2">
      <c r="A524" s="11" t="s">
        <v>784</v>
      </c>
      <c r="B524" s="103">
        <v>6171</v>
      </c>
      <c r="C524" s="2">
        <v>6121</v>
      </c>
      <c r="D524" s="3" t="s">
        <v>62</v>
      </c>
      <c r="E524" s="3" t="s">
        <v>732</v>
      </c>
      <c r="F524" s="197" t="s">
        <v>785</v>
      </c>
      <c r="G524" s="105">
        <v>52272</v>
      </c>
      <c r="H524" s="4">
        <v>0</v>
      </c>
      <c r="I524" s="5">
        <v>52272</v>
      </c>
      <c r="J524" s="29" t="s">
        <v>786</v>
      </c>
    </row>
    <row r="525" spans="1:10" ht="14.1" customHeight="1" x14ac:dyDescent="0.2">
      <c r="A525" s="11" t="s">
        <v>787</v>
      </c>
      <c r="B525" s="103">
        <v>6171</v>
      </c>
      <c r="C525" s="2">
        <v>6121</v>
      </c>
      <c r="D525" s="3" t="s">
        <v>62</v>
      </c>
      <c r="E525" s="3" t="s">
        <v>732</v>
      </c>
      <c r="F525" s="197" t="s">
        <v>788</v>
      </c>
      <c r="G525" s="105">
        <v>72600</v>
      </c>
      <c r="H525" s="4">
        <v>0</v>
      </c>
      <c r="I525" s="5">
        <v>72600</v>
      </c>
      <c r="J525" s="29" t="s">
        <v>789</v>
      </c>
    </row>
    <row r="526" spans="1:10" ht="14.1" customHeight="1" x14ac:dyDescent="0.2">
      <c r="A526" s="11" t="s">
        <v>790</v>
      </c>
      <c r="B526" s="103">
        <v>3113</v>
      </c>
      <c r="C526" s="2">
        <v>6121</v>
      </c>
      <c r="D526" s="3" t="s">
        <v>62</v>
      </c>
      <c r="E526" s="3" t="s">
        <v>732</v>
      </c>
      <c r="F526" s="197" t="s">
        <v>791</v>
      </c>
      <c r="G526" s="105">
        <v>14520</v>
      </c>
      <c r="H526" s="4">
        <v>0</v>
      </c>
      <c r="I526" s="5">
        <v>14520</v>
      </c>
      <c r="J526" s="29" t="s">
        <v>792</v>
      </c>
    </row>
    <row r="527" spans="1:10" ht="14.1" customHeight="1" x14ac:dyDescent="0.2">
      <c r="A527" s="461" t="s">
        <v>793</v>
      </c>
      <c r="B527" s="103">
        <v>4350</v>
      </c>
      <c r="C527" s="2">
        <v>6121</v>
      </c>
      <c r="D527" s="3" t="s">
        <v>62</v>
      </c>
      <c r="E527" s="3" t="s">
        <v>732</v>
      </c>
      <c r="F527" s="197" t="s">
        <v>285</v>
      </c>
      <c r="G527" s="105">
        <v>121000</v>
      </c>
      <c r="H527" s="4">
        <v>0</v>
      </c>
      <c r="I527" s="5">
        <v>121000</v>
      </c>
      <c r="J527" s="29" t="s">
        <v>794</v>
      </c>
    </row>
    <row r="528" spans="1:10" ht="14.1" customHeight="1" x14ac:dyDescent="0.2">
      <c r="A528" s="462"/>
      <c r="B528" s="103">
        <v>4350</v>
      </c>
      <c r="C528" s="2">
        <v>6121</v>
      </c>
      <c r="D528" s="3" t="s">
        <v>62</v>
      </c>
      <c r="E528" s="3" t="s">
        <v>732</v>
      </c>
      <c r="F528" s="197" t="s">
        <v>285</v>
      </c>
      <c r="G528" s="105">
        <v>95625</v>
      </c>
      <c r="H528" s="4">
        <v>76500</v>
      </c>
      <c r="I528" s="5">
        <v>19125</v>
      </c>
      <c r="J528" s="29" t="s">
        <v>795</v>
      </c>
    </row>
    <row r="529" spans="1:10" ht="36" customHeight="1" x14ac:dyDescent="0.2">
      <c r="A529" s="463"/>
      <c r="B529" s="229">
        <v>4350</v>
      </c>
      <c r="C529" s="223">
        <v>6121</v>
      </c>
      <c r="D529" s="224" t="s">
        <v>892</v>
      </c>
      <c r="E529" s="224" t="s">
        <v>732</v>
      </c>
      <c r="F529" s="230" t="s">
        <v>285</v>
      </c>
      <c r="G529" s="226">
        <v>84384572.920000002</v>
      </c>
      <c r="H529" s="227">
        <v>60873111.299999997</v>
      </c>
      <c r="I529" s="228"/>
      <c r="J529" s="77" t="s">
        <v>796</v>
      </c>
    </row>
    <row r="530" spans="1:10" ht="14.1" customHeight="1" x14ac:dyDescent="0.2">
      <c r="A530" s="11" t="s">
        <v>797</v>
      </c>
      <c r="B530" s="103">
        <v>3429</v>
      </c>
      <c r="C530" s="2">
        <v>6121</v>
      </c>
      <c r="D530" s="3" t="s">
        <v>62</v>
      </c>
      <c r="E530" s="3" t="s">
        <v>732</v>
      </c>
      <c r="F530" s="197" t="s">
        <v>798</v>
      </c>
      <c r="G530" s="105">
        <v>1000000</v>
      </c>
      <c r="H530" s="4">
        <v>0</v>
      </c>
      <c r="I530" s="5">
        <v>1000000</v>
      </c>
      <c r="J530" s="29" t="s">
        <v>799</v>
      </c>
    </row>
    <row r="531" spans="1:10" ht="14.1" customHeight="1" x14ac:dyDescent="0.2">
      <c r="A531" s="11" t="s">
        <v>800</v>
      </c>
      <c r="B531" s="103">
        <v>3613</v>
      </c>
      <c r="C531" s="2">
        <v>6121</v>
      </c>
      <c r="D531" s="3" t="s">
        <v>62</v>
      </c>
      <c r="E531" s="3" t="s">
        <v>732</v>
      </c>
      <c r="F531" s="197" t="s">
        <v>801</v>
      </c>
      <c r="G531" s="105">
        <v>266200</v>
      </c>
      <c r="H531" s="4">
        <v>181500</v>
      </c>
      <c r="I531" s="5">
        <v>84700</v>
      </c>
      <c r="J531" s="29" t="s">
        <v>802</v>
      </c>
    </row>
    <row r="532" spans="1:10" ht="14.1" customHeight="1" x14ac:dyDescent="0.2">
      <c r="A532" s="11" t="s">
        <v>803</v>
      </c>
      <c r="B532" s="103">
        <v>3745</v>
      </c>
      <c r="C532" s="198">
        <v>5171</v>
      </c>
      <c r="D532" s="3" t="s">
        <v>62</v>
      </c>
      <c r="E532" s="3" t="s">
        <v>732</v>
      </c>
      <c r="F532" s="197" t="s">
        <v>804</v>
      </c>
      <c r="G532" s="105">
        <v>72819.25</v>
      </c>
      <c r="H532" s="4">
        <v>42569.25</v>
      </c>
      <c r="I532" s="5">
        <v>30250</v>
      </c>
      <c r="J532" s="29" t="s">
        <v>805</v>
      </c>
    </row>
    <row r="533" spans="1:10" ht="14.1" customHeight="1" x14ac:dyDescent="0.2">
      <c r="A533" s="458" t="s">
        <v>806</v>
      </c>
      <c r="B533" s="103">
        <v>2123</v>
      </c>
      <c r="C533" s="2">
        <v>6121</v>
      </c>
      <c r="D533" s="3" t="s">
        <v>62</v>
      </c>
      <c r="E533" s="3" t="s">
        <v>732</v>
      </c>
      <c r="F533" s="81" t="s">
        <v>305</v>
      </c>
      <c r="G533" s="105">
        <v>233772</v>
      </c>
      <c r="H533" s="4">
        <v>0</v>
      </c>
      <c r="I533" s="5">
        <v>233772</v>
      </c>
      <c r="J533" s="29" t="s">
        <v>807</v>
      </c>
    </row>
    <row r="534" spans="1:10" ht="14.1" customHeight="1" x14ac:dyDescent="0.2">
      <c r="A534" s="460"/>
      <c r="B534" s="2">
        <v>2123</v>
      </c>
      <c r="C534" s="2">
        <v>6121</v>
      </c>
      <c r="D534" s="3" t="s">
        <v>62</v>
      </c>
      <c r="E534" s="3" t="s">
        <v>732</v>
      </c>
      <c r="F534" s="81" t="s">
        <v>305</v>
      </c>
      <c r="G534" s="105">
        <v>40000</v>
      </c>
      <c r="H534" s="4">
        <v>0</v>
      </c>
      <c r="I534" s="5">
        <v>40000</v>
      </c>
      <c r="J534" s="28" t="s">
        <v>808</v>
      </c>
    </row>
    <row r="535" spans="1:10" ht="14.1" customHeight="1" x14ac:dyDescent="0.2">
      <c r="A535" s="6" t="s">
        <v>809</v>
      </c>
      <c r="B535" s="2">
        <v>5512</v>
      </c>
      <c r="C535" s="2">
        <v>6121</v>
      </c>
      <c r="D535" s="3" t="s">
        <v>62</v>
      </c>
      <c r="E535" s="3" t="s">
        <v>732</v>
      </c>
      <c r="F535" s="81" t="s">
        <v>810</v>
      </c>
      <c r="G535" s="105">
        <v>179080</v>
      </c>
      <c r="H535" s="4">
        <v>0</v>
      </c>
      <c r="I535" s="5">
        <v>179080</v>
      </c>
      <c r="J535" s="29" t="s">
        <v>811</v>
      </c>
    </row>
    <row r="536" spans="1:10" ht="14.1" customHeight="1" x14ac:dyDescent="0.2">
      <c r="A536" s="6" t="s">
        <v>812</v>
      </c>
      <c r="B536" s="2">
        <v>3745</v>
      </c>
      <c r="C536" s="198">
        <v>5171</v>
      </c>
      <c r="D536" s="3" t="s">
        <v>62</v>
      </c>
      <c r="E536" s="3" t="s">
        <v>732</v>
      </c>
      <c r="F536" s="81" t="s">
        <v>813</v>
      </c>
      <c r="G536" s="105">
        <v>338836.41</v>
      </c>
      <c r="H536" s="4">
        <v>57705.41</v>
      </c>
      <c r="I536" s="5">
        <v>281131</v>
      </c>
      <c r="J536" s="101" t="s">
        <v>814</v>
      </c>
    </row>
    <row r="537" spans="1:10" ht="14.1" customHeight="1" x14ac:dyDescent="0.2">
      <c r="A537" s="434" t="s">
        <v>815</v>
      </c>
      <c r="B537" s="2">
        <v>2212</v>
      </c>
      <c r="C537" s="2">
        <v>6121</v>
      </c>
      <c r="D537" s="3" t="s">
        <v>62</v>
      </c>
      <c r="E537" s="3" t="s">
        <v>732</v>
      </c>
      <c r="F537" s="81" t="s">
        <v>816</v>
      </c>
      <c r="G537" s="105">
        <v>6124536</v>
      </c>
      <c r="H537" s="4">
        <v>5989500</v>
      </c>
      <c r="I537" s="5">
        <v>135036</v>
      </c>
      <c r="J537" s="101" t="s">
        <v>817</v>
      </c>
    </row>
    <row r="538" spans="1:10" ht="14.1" customHeight="1" x14ac:dyDescent="0.2">
      <c r="A538" s="435"/>
      <c r="B538" s="2">
        <v>2212</v>
      </c>
      <c r="C538" s="2">
        <v>6121</v>
      </c>
      <c r="D538" s="3" t="s">
        <v>62</v>
      </c>
      <c r="E538" s="3" t="s">
        <v>732</v>
      </c>
      <c r="F538" s="197" t="s">
        <v>816</v>
      </c>
      <c r="G538" s="105">
        <v>10000</v>
      </c>
      <c r="H538" s="4">
        <v>5000</v>
      </c>
      <c r="I538" s="5">
        <v>5000</v>
      </c>
      <c r="J538" s="29" t="s">
        <v>818</v>
      </c>
    </row>
    <row r="539" spans="1:10" ht="14.1" customHeight="1" x14ac:dyDescent="0.2">
      <c r="A539" s="435"/>
      <c r="B539" s="2">
        <v>2212</v>
      </c>
      <c r="C539" s="2">
        <v>6121</v>
      </c>
      <c r="D539" s="3" t="s">
        <v>62</v>
      </c>
      <c r="E539" s="3" t="s">
        <v>732</v>
      </c>
      <c r="F539" s="197" t="s">
        <v>816</v>
      </c>
      <c r="G539" s="105">
        <v>2500</v>
      </c>
      <c r="H539" s="4">
        <v>0</v>
      </c>
      <c r="I539" s="5">
        <v>2500</v>
      </c>
      <c r="J539" s="29" t="s">
        <v>819</v>
      </c>
    </row>
    <row r="540" spans="1:10" ht="14.1" customHeight="1" x14ac:dyDescent="0.2">
      <c r="A540" s="435"/>
      <c r="B540" s="2">
        <v>2212</v>
      </c>
      <c r="C540" s="2">
        <v>6121</v>
      </c>
      <c r="D540" s="3" t="s">
        <v>62</v>
      </c>
      <c r="E540" s="3" t="s">
        <v>732</v>
      </c>
      <c r="F540" s="197" t="s">
        <v>816</v>
      </c>
      <c r="G540" s="105">
        <v>40000</v>
      </c>
      <c r="H540" s="4">
        <v>20000</v>
      </c>
      <c r="I540" s="5">
        <v>20000</v>
      </c>
      <c r="J540" s="29" t="s">
        <v>820</v>
      </c>
    </row>
    <row r="541" spans="1:10" ht="14.1" customHeight="1" x14ac:dyDescent="0.2">
      <c r="A541" s="435"/>
      <c r="B541" s="2">
        <v>2212</v>
      </c>
      <c r="C541" s="2">
        <v>6121</v>
      </c>
      <c r="D541" s="3" t="s">
        <v>62</v>
      </c>
      <c r="E541" s="3" t="s">
        <v>732</v>
      </c>
      <c r="F541" s="81" t="s">
        <v>816</v>
      </c>
      <c r="G541" s="105">
        <v>944309.41</v>
      </c>
      <c r="H541" s="4">
        <v>0</v>
      </c>
      <c r="I541" s="5">
        <v>944309.41</v>
      </c>
      <c r="J541" s="28" t="s">
        <v>821</v>
      </c>
    </row>
    <row r="542" spans="1:10" ht="14.1" customHeight="1" x14ac:dyDescent="0.2">
      <c r="A542" s="435"/>
      <c r="B542" s="2">
        <v>2212</v>
      </c>
      <c r="C542" s="2">
        <v>6121</v>
      </c>
      <c r="D542" s="3" t="s">
        <v>62</v>
      </c>
      <c r="E542" s="3" t="s">
        <v>732</v>
      </c>
      <c r="F542" s="197" t="s">
        <v>816</v>
      </c>
      <c r="G542" s="105">
        <v>343652.22</v>
      </c>
      <c r="H542" s="4">
        <v>0</v>
      </c>
      <c r="I542" s="5">
        <v>343652.22</v>
      </c>
      <c r="J542" s="28" t="s">
        <v>822</v>
      </c>
    </row>
    <row r="543" spans="1:10" ht="14.1" customHeight="1" x14ac:dyDescent="0.2">
      <c r="A543" s="436"/>
      <c r="B543" s="2">
        <v>2212</v>
      </c>
      <c r="C543" s="2">
        <v>6121</v>
      </c>
      <c r="D543" s="3" t="s">
        <v>62</v>
      </c>
      <c r="E543" s="3" t="s">
        <v>732</v>
      </c>
      <c r="F543" s="81" t="s">
        <v>816</v>
      </c>
      <c r="G543" s="105">
        <v>40000</v>
      </c>
      <c r="H543" s="4">
        <v>0</v>
      </c>
      <c r="I543" s="5">
        <v>40000</v>
      </c>
      <c r="J543" s="28" t="s">
        <v>823</v>
      </c>
    </row>
    <row r="544" spans="1:10" ht="14.1" customHeight="1" x14ac:dyDescent="0.2">
      <c r="A544" s="12" t="s">
        <v>824</v>
      </c>
      <c r="B544" s="2">
        <v>2212</v>
      </c>
      <c r="C544" s="2">
        <v>6121</v>
      </c>
      <c r="D544" s="3" t="s">
        <v>62</v>
      </c>
      <c r="E544" s="3" t="s">
        <v>732</v>
      </c>
      <c r="F544" s="197" t="s">
        <v>825</v>
      </c>
      <c r="G544" s="105">
        <v>327825.3</v>
      </c>
      <c r="H544" s="4">
        <v>0</v>
      </c>
      <c r="I544" s="5">
        <v>327825.3</v>
      </c>
      <c r="J544" s="28" t="s">
        <v>826</v>
      </c>
    </row>
    <row r="545" spans="1:10" ht="14.1" customHeight="1" x14ac:dyDescent="0.2">
      <c r="A545" s="102" t="s">
        <v>827</v>
      </c>
      <c r="B545" s="103">
        <v>2212</v>
      </c>
      <c r="C545" s="2">
        <v>6121</v>
      </c>
      <c r="D545" s="3" t="s">
        <v>62</v>
      </c>
      <c r="E545" s="3" t="s">
        <v>732</v>
      </c>
      <c r="F545" s="197" t="s">
        <v>828</v>
      </c>
      <c r="G545" s="105">
        <v>826551</v>
      </c>
      <c r="H545" s="4">
        <v>773311</v>
      </c>
      <c r="I545" s="5">
        <v>53240</v>
      </c>
      <c r="J545" s="28" t="s">
        <v>829</v>
      </c>
    </row>
    <row r="546" spans="1:10" ht="14.1" customHeight="1" x14ac:dyDescent="0.2">
      <c r="A546" s="102" t="s">
        <v>830</v>
      </c>
      <c r="B546" s="103">
        <v>2219</v>
      </c>
      <c r="C546" s="2">
        <v>6121</v>
      </c>
      <c r="D546" s="3" t="s">
        <v>62</v>
      </c>
      <c r="E546" s="3" t="s">
        <v>732</v>
      </c>
      <c r="F546" s="197" t="s">
        <v>831</v>
      </c>
      <c r="G546" s="105">
        <v>358220</v>
      </c>
      <c r="H546" s="4">
        <v>0</v>
      </c>
      <c r="I546" s="5">
        <v>358220</v>
      </c>
      <c r="J546" s="28" t="s">
        <v>832</v>
      </c>
    </row>
    <row r="547" spans="1:10" ht="14.1" customHeight="1" x14ac:dyDescent="0.2">
      <c r="A547" s="200" t="s">
        <v>833</v>
      </c>
      <c r="B547" s="103">
        <v>2212</v>
      </c>
      <c r="C547" s="2">
        <v>6121</v>
      </c>
      <c r="D547" s="3" t="s">
        <v>62</v>
      </c>
      <c r="E547" s="3" t="s">
        <v>732</v>
      </c>
      <c r="F547" s="197" t="s">
        <v>834</v>
      </c>
      <c r="G547" s="105">
        <v>465850</v>
      </c>
      <c r="H547" s="4">
        <v>89540</v>
      </c>
      <c r="I547" s="5">
        <v>376310</v>
      </c>
      <c r="J547" s="28" t="s">
        <v>835</v>
      </c>
    </row>
    <row r="548" spans="1:10" ht="14.1" customHeight="1" x14ac:dyDescent="0.2">
      <c r="A548" s="11" t="s">
        <v>836</v>
      </c>
      <c r="B548" s="103">
        <v>2219</v>
      </c>
      <c r="C548" s="2">
        <v>6121</v>
      </c>
      <c r="D548" s="3" t="s">
        <v>62</v>
      </c>
      <c r="E548" s="3" t="s">
        <v>732</v>
      </c>
      <c r="F548" s="197" t="s">
        <v>837</v>
      </c>
      <c r="G548" s="105">
        <v>17280</v>
      </c>
      <c r="H548" s="4">
        <v>0</v>
      </c>
      <c r="I548" s="5">
        <v>17280</v>
      </c>
      <c r="J548" s="29" t="s">
        <v>838</v>
      </c>
    </row>
    <row r="549" spans="1:10" ht="14.1" customHeight="1" x14ac:dyDescent="0.2">
      <c r="A549" s="458" t="s">
        <v>839</v>
      </c>
      <c r="B549" s="103">
        <v>3111</v>
      </c>
      <c r="C549" s="2">
        <v>6121</v>
      </c>
      <c r="D549" s="3" t="s">
        <v>62</v>
      </c>
      <c r="E549" s="3" t="s">
        <v>732</v>
      </c>
      <c r="F549" s="197" t="s">
        <v>840</v>
      </c>
      <c r="G549" s="105">
        <v>1275945</v>
      </c>
      <c r="H549" s="4">
        <v>1198505</v>
      </c>
      <c r="I549" s="5">
        <v>77440</v>
      </c>
      <c r="J549" s="29" t="s">
        <v>841</v>
      </c>
    </row>
    <row r="550" spans="1:10" ht="14.1" customHeight="1" x14ac:dyDescent="0.2">
      <c r="A550" s="459"/>
      <c r="B550" s="103">
        <v>3111</v>
      </c>
      <c r="C550" s="2">
        <v>6121</v>
      </c>
      <c r="D550" s="3" t="s">
        <v>62</v>
      </c>
      <c r="E550" s="3" t="s">
        <v>732</v>
      </c>
      <c r="F550" s="197" t="s">
        <v>840</v>
      </c>
      <c r="G550" s="105">
        <v>10614589.640000001</v>
      </c>
      <c r="H550" s="4">
        <v>2078209</v>
      </c>
      <c r="I550" s="5">
        <v>8536380.6400000006</v>
      </c>
      <c r="J550" s="442" t="s">
        <v>842</v>
      </c>
    </row>
    <row r="551" spans="1:10" ht="14.1" customHeight="1" x14ac:dyDescent="0.2">
      <c r="A551" s="459"/>
      <c r="B551" s="103">
        <v>3111</v>
      </c>
      <c r="C551" s="2">
        <v>6121</v>
      </c>
      <c r="D551" s="3" t="s">
        <v>62</v>
      </c>
      <c r="E551" s="3" t="s">
        <v>732</v>
      </c>
      <c r="F551" s="197" t="s">
        <v>840</v>
      </c>
      <c r="G551" s="105">
        <v>7000000</v>
      </c>
      <c r="H551" s="4">
        <v>0</v>
      </c>
      <c r="I551" s="5">
        <v>7000000</v>
      </c>
      <c r="J551" s="446"/>
    </row>
    <row r="552" spans="1:10" ht="14.1" customHeight="1" x14ac:dyDescent="0.2">
      <c r="A552" s="460"/>
      <c r="B552" s="103">
        <v>3111</v>
      </c>
      <c r="C552" s="2">
        <v>6121</v>
      </c>
      <c r="D552" s="3" t="s">
        <v>62</v>
      </c>
      <c r="E552" s="3" t="s">
        <v>732</v>
      </c>
      <c r="F552" s="197" t="s">
        <v>840</v>
      </c>
      <c r="G552" s="105">
        <v>48400</v>
      </c>
      <c r="H552" s="4">
        <v>0</v>
      </c>
      <c r="I552" s="5">
        <v>48400</v>
      </c>
      <c r="J552" s="29" t="s">
        <v>843</v>
      </c>
    </row>
    <row r="553" spans="1:10" ht="14.1" customHeight="1" x14ac:dyDescent="0.2">
      <c r="A553" s="461" t="s">
        <v>844</v>
      </c>
      <c r="B553" s="103">
        <v>2212</v>
      </c>
      <c r="C553" s="2">
        <v>6121</v>
      </c>
      <c r="D553" s="3" t="s">
        <v>62</v>
      </c>
      <c r="E553" s="3" t="s">
        <v>732</v>
      </c>
      <c r="F553" s="197" t="s">
        <v>437</v>
      </c>
      <c r="G553" s="105">
        <v>2307954</v>
      </c>
      <c r="H553" s="4">
        <v>0</v>
      </c>
      <c r="I553" s="5">
        <v>2307954</v>
      </c>
      <c r="J553" s="29" t="s">
        <v>845</v>
      </c>
    </row>
    <row r="554" spans="1:10" ht="14.1" customHeight="1" x14ac:dyDescent="0.2">
      <c r="A554" s="462"/>
      <c r="B554" s="103">
        <v>2212</v>
      </c>
      <c r="C554" s="2">
        <v>6121</v>
      </c>
      <c r="D554" s="3" t="s">
        <v>62</v>
      </c>
      <c r="E554" s="3" t="s">
        <v>732</v>
      </c>
      <c r="F554" s="197" t="s">
        <v>437</v>
      </c>
      <c r="G554" s="105">
        <v>2295.39</v>
      </c>
      <c r="H554" s="4">
        <v>0</v>
      </c>
      <c r="I554" s="5">
        <v>2295.39</v>
      </c>
      <c r="J554" s="29" t="s">
        <v>846</v>
      </c>
    </row>
    <row r="555" spans="1:10" ht="14.1" customHeight="1" x14ac:dyDescent="0.2">
      <c r="A555" s="463"/>
      <c r="B555" s="103">
        <v>2212</v>
      </c>
      <c r="C555" s="2">
        <v>6121</v>
      </c>
      <c r="D555" s="3" t="s">
        <v>62</v>
      </c>
      <c r="E555" s="3" t="s">
        <v>732</v>
      </c>
      <c r="F555" s="197" t="s">
        <v>437</v>
      </c>
      <c r="G555" s="105">
        <v>118768.76</v>
      </c>
      <c r="H555" s="4">
        <v>0</v>
      </c>
      <c r="I555" s="5">
        <v>118768.76</v>
      </c>
      <c r="J555" s="29" t="s">
        <v>847</v>
      </c>
    </row>
    <row r="556" spans="1:10" ht="14.1" customHeight="1" x14ac:dyDescent="0.2">
      <c r="A556" s="11" t="s">
        <v>848</v>
      </c>
      <c r="B556" s="103">
        <v>2212</v>
      </c>
      <c r="C556" s="2">
        <v>6121</v>
      </c>
      <c r="D556" s="3" t="s">
        <v>62</v>
      </c>
      <c r="E556" s="3" t="s">
        <v>732</v>
      </c>
      <c r="F556" s="81" t="s">
        <v>849</v>
      </c>
      <c r="G556" s="105">
        <v>2202200</v>
      </c>
      <c r="H556" s="4">
        <v>217800</v>
      </c>
      <c r="I556" s="5">
        <v>1984400</v>
      </c>
      <c r="J556" s="29" t="s">
        <v>850</v>
      </c>
    </row>
    <row r="557" spans="1:10" ht="14.1" customHeight="1" x14ac:dyDescent="0.2">
      <c r="A557" s="196" t="s">
        <v>851</v>
      </c>
      <c r="B557" s="2">
        <v>2212</v>
      </c>
      <c r="C557" s="2">
        <v>6121</v>
      </c>
      <c r="D557" s="3" t="s">
        <v>62</v>
      </c>
      <c r="E557" s="3" t="s">
        <v>732</v>
      </c>
      <c r="F557" s="81" t="s">
        <v>852</v>
      </c>
      <c r="G557" s="105">
        <v>620475.9</v>
      </c>
      <c r="H557" s="4">
        <v>85159.8</v>
      </c>
      <c r="I557" s="5">
        <v>535316.1</v>
      </c>
      <c r="J557" s="28" t="s">
        <v>853</v>
      </c>
    </row>
    <row r="558" spans="1:10" ht="14.1" customHeight="1" x14ac:dyDescent="0.2">
      <c r="A558" s="6" t="s">
        <v>854</v>
      </c>
      <c r="B558" s="2">
        <v>2212</v>
      </c>
      <c r="C558" s="2">
        <v>6121</v>
      </c>
      <c r="D558" s="3" t="s">
        <v>62</v>
      </c>
      <c r="E558" s="3" t="s">
        <v>732</v>
      </c>
      <c r="F558" s="81" t="s">
        <v>855</v>
      </c>
      <c r="G558" s="105">
        <v>480212.7</v>
      </c>
      <c r="H558" s="4">
        <v>133584</v>
      </c>
      <c r="I558" s="5">
        <v>346628.7</v>
      </c>
      <c r="J558" s="29" t="s">
        <v>856</v>
      </c>
    </row>
    <row r="559" spans="1:10" ht="14.1" customHeight="1" x14ac:dyDescent="0.2">
      <c r="A559" s="6" t="s">
        <v>857</v>
      </c>
      <c r="B559" s="2">
        <v>2219</v>
      </c>
      <c r="C559" s="2">
        <v>6121</v>
      </c>
      <c r="D559" s="3" t="s">
        <v>62</v>
      </c>
      <c r="E559" s="3" t="s">
        <v>732</v>
      </c>
      <c r="F559" s="197" t="s">
        <v>858</v>
      </c>
      <c r="G559" s="105">
        <v>45880</v>
      </c>
      <c r="H559" s="4">
        <v>0</v>
      </c>
      <c r="I559" s="5">
        <v>45880</v>
      </c>
      <c r="J559" s="29" t="s">
        <v>859</v>
      </c>
    </row>
    <row r="560" spans="1:10" ht="14.1" customHeight="1" x14ac:dyDescent="0.2">
      <c r="A560" s="6" t="s">
        <v>860</v>
      </c>
      <c r="B560" s="103">
        <v>3322</v>
      </c>
      <c r="C560" s="198">
        <v>5169</v>
      </c>
      <c r="D560" s="3" t="s">
        <v>62</v>
      </c>
      <c r="E560" s="3" t="s">
        <v>732</v>
      </c>
      <c r="F560" s="201" t="s">
        <v>861</v>
      </c>
      <c r="G560" s="105">
        <v>99704</v>
      </c>
      <c r="H560" s="4">
        <v>0</v>
      </c>
      <c r="I560" s="5">
        <v>99704</v>
      </c>
      <c r="J560" s="44" t="s">
        <v>862</v>
      </c>
    </row>
    <row r="561" spans="1:10" s="208" customFormat="1" ht="14.1" customHeight="1" x14ac:dyDescent="0.2">
      <c r="A561" s="202" t="s">
        <v>863</v>
      </c>
      <c r="B561" s="203">
        <v>3612</v>
      </c>
      <c r="C561" s="2">
        <v>6121</v>
      </c>
      <c r="D561" s="3" t="s">
        <v>62</v>
      </c>
      <c r="E561" s="3" t="s">
        <v>732</v>
      </c>
      <c r="F561" s="204" t="s">
        <v>864</v>
      </c>
      <c r="G561" s="205">
        <v>277090</v>
      </c>
      <c r="H561" s="4">
        <v>254922.3</v>
      </c>
      <c r="I561" s="206">
        <v>22167.7</v>
      </c>
      <c r="J561" s="207" t="s">
        <v>865</v>
      </c>
    </row>
    <row r="562" spans="1:10" ht="14.1" customHeight="1" x14ac:dyDescent="0.2">
      <c r="A562" s="209" t="s">
        <v>866</v>
      </c>
      <c r="B562" s="210" t="s">
        <v>867</v>
      </c>
      <c r="C562" s="2">
        <v>6121</v>
      </c>
      <c r="D562" s="3" t="s">
        <v>62</v>
      </c>
      <c r="E562" s="3" t="s">
        <v>732</v>
      </c>
      <c r="F562" s="204" t="s">
        <v>868</v>
      </c>
      <c r="G562" s="211">
        <v>664290</v>
      </c>
      <c r="H562" s="4">
        <v>0</v>
      </c>
      <c r="I562" s="212">
        <v>664290</v>
      </c>
      <c r="J562" s="29" t="s">
        <v>869</v>
      </c>
    </row>
    <row r="563" spans="1:10" ht="22.5" x14ac:dyDescent="0.2">
      <c r="A563" s="464" t="s">
        <v>870</v>
      </c>
      <c r="B563" s="101">
        <v>2219</v>
      </c>
      <c r="C563" s="2">
        <v>6121</v>
      </c>
      <c r="D563" s="3" t="s">
        <v>62</v>
      </c>
      <c r="E563" s="3" t="s">
        <v>732</v>
      </c>
      <c r="F563" s="213" t="s">
        <v>871</v>
      </c>
      <c r="G563" s="211">
        <v>3671170</v>
      </c>
      <c r="H563" s="4">
        <v>0</v>
      </c>
      <c r="I563" s="212">
        <v>3671170</v>
      </c>
      <c r="J563" s="148" t="s">
        <v>872</v>
      </c>
    </row>
    <row r="564" spans="1:10" ht="33.75" x14ac:dyDescent="0.2">
      <c r="A564" s="465"/>
      <c r="B564" s="214">
        <v>2219</v>
      </c>
      <c r="C564" s="215">
        <v>6121</v>
      </c>
      <c r="D564" s="81" t="s">
        <v>62</v>
      </c>
      <c r="E564" s="81" t="s">
        <v>732</v>
      </c>
      <c r="F564" s="213" t="s">
        <v>871</v>
      </c>
      <c r="G564" s="216">
        <v>3094784.39</v>
      </c>
      <c r="H564" s="4">
        <v>0</v>
      </c>
      <c r="I564" s="217">
        <v>3094784.39</v>
      </c>
      <c r="J564" s="231" t="s">
        <v>873</v>
      </c>
    </row>
    <row r="565" spans="1:10" ht="14.1" customHeight="1" x14ac:dyDescent="0.2">
      <c r="A565" s="209" t="s">
        <v>874</v>
      </c>
      <c r="B565" s="101">
        <v>3113</v>
      </c>
      <c r="C565" s="198">
        <v>5171</v>
      </c>
      <c r="D565" s="3" t="s">
        <v>62</v>
      </c>
      <c r="E565" s="3" t="s">
        <v>732</v>
      </c>
      <c r="F565" s="213" t="s">
        <v>875</v>
      </c>
      <c r="G565" s="211">
        <v>600000</v>
      </c>
      <c r="H565" s="4">
        <v>0</v>
      </c>
      <c r="I565" s="212">
        <v>600000</v>
      </c>
      <c r="J565" s="28" t="s">
        <v>876</v>
      </c>
    </row>
    <row r="566" spans="1:10" ht="14.1" customHeight="1" x14ac:dyDescent="0.2">
      <c r="A566" s="209" t="s">
        <v>877</v>
      </c>
      <c r="B566" s="101">
        <v>2212</v>
      </c>
      <c r="C566" s="2">
        <v>6121</v>
      </c>
      <c r="D566" s="3" t="s">
        <v>62</v>
      </c>
      <c r="E566" s="3" t="s">
        <v>732</v>
      </c>
      <c r="F566" s="201" t="s">
        <v>878</v>
      </c>
      <c r="G566" s="211">
        <v>1558480</v>
      </c>
      <c r="H566" s="4">
        <v>0</v>
      </c>
      <c r="I566" s="212">
        <v>1558480</v>
      </c>
      <c r="J566" s="28" t="s">
        <v>879</v>
      </c>
    </row>
    <row r="567" spans="1:10" ht="14.1" customHeight="1" x14ac:dyDescent="0.2">
      <c r="A567" s="218" t="s">
        <v>880</v>
      </c>
      <c r="B567" s="219">
        <v>2219</v>
      </c>
      <c r="C567" s="2">
        <v>6121</v>
      </c>
      <c r="D567" s="3" t="s">
        <v>62</v>
      </c>
      <c r="E567" s="3" t="s">
        <v>732</v>
      </c>
      <c r="F567" s="201" t="s">
        <v>881</v>
      </c>
      <c r="G567" s="205">
        <v>57838</v>
      </c>
      <c r="H567" s="4">
        <v>0</v>
      </c>
      <c r="I567" s="220">
        <v>57838</v>
      </c>
      <c r="J567" s="29" t="s">
        <v>882</v>
      </c>
    </row>
    <row r="568" spans="1:10" ht="14.1" customHeight="1" x14ac:dyDescent="0.2">
      <c r="A568" s="218" t="s">
        <v>883</v>
      </c>
      <c r="B568" s="219">
        <v>6171</v>
      </c>
      <c r="C568" s="198">
        <v>5169</v>
      </c>
      <c r="D568" s="3" t="s">
        <v>62</v>
      </c>
      <c r="E568" s="3" t="s">
        <v>732</v>
      </c>
      <c r="F568" s="201" t="s">
        <v>884</v>
      </c>
      <c r="G568" s="205">
        <v>99825</v>
      </c>
      <c r="H568" s="4">
        <v>0</v>
      </c>
      <c r="I568" s="220">
        <v>99825</v>
      </c>
      <c r="J568" s="28" t="s">
        <v>885</v>
      </c>
    </row>
    <row r="569" spans="1:10" ht="14.1" customHeight="1" x14ac:dyDescent="0.2">
      <c r="A569" s="218" t="s">
        <v>886</v>
      </c>
      <c r="B569" s="219">
        <v>3111</v>
      </c>
      <c r="C569" s="2">
        <v>6121</v>
      </c>
      <c r="D569" s="3" t="s">
        <v>62</v>
      </c>
      <c r="E569" s="3" t="s">
        <v>732</v>
      </c>
      <c r="F569" s="201" t="s">
        <v>887</v>
      </c>
      <c r="G569" s="205">
        <v>118580</v>
      </c>
      <c r="H569" s="4">
        <v>0</v>
      </c>
      <c r="I569" s="220">
        <v>118580</v>
      </c>
      <c r="J569" s="28" t="s">
        <v>888</v>
      </c>
    </row>
    <row r="570" spans="1:10" ht="14.1" customHeight="1" x14ac:dyDescent="0.2">
      <c r="A570" s="388" t="s">
        <v>889</v>
      </c>
      <c r="B570" s="389">
        <v>3113</v>
      </c>
      <c r="C570" s="120">
        <v>6121</v>
      </c>
      <c r="D570" s="96" t="s">
        <v>62</v>
      </c>
      <c r="E570" s="96" t="s">
        <v>732</v>
      </c>
      <c r="F570" s="221" t="s">
        <v>890</v>
      </c>
      <c r="G570" s="390">
        <v>765000</v>
      </c>
      <c r="H570" s="295">
        <v>0</v>
      </c>
      <c r="I570" s="391">
        <v>765000</v>
      </c>
      <c r="J570" s="44" t="s">
        <v>891</v>
      </c>
    </row>
    <row r="571" spans="1:10" ht="14.1" customHeight="1" thickBot="1" x14ac:dyDescent="0.25">
      <c r="A571" s="392"/>
      <c r="B571" s="393"/>
      <c r="C571" s="335"/>
      <c r="D571" s="320"/>
      <c r="E571" s="320"/>
      <c r="F571" s="394"/>
      <c r="G571" s="395"/>
      <c r="H571" s="336"/>
      <c r="I571" s="396"/>
      <c r="J571" s="325"/>
    </row>
    <row r="572" spans="1:10" s="16" customFormat="1" ht="14.1" customHeight="1" thickTop="1" thickBot="1" x14ac:dyDescent="0.25">
      <c r="A572" s="38"/>
      <c r="B572" s="39"/>
      <c r="C572" s="39"/>
      <c r="D572" s="40"/>
      <c r="E572" s="40"/>
      <c r="F572" s="222"/>
      <c r="G572" s="41"/>
      <c r="H572" s="41"/>
      <c r="I572" s="42">
        <f>SUM(I494:I571)</f>
        <v>121496388.91999999</v>
      </c>
      <c r="J572" s="39"/>
    </row>
    <row r="573" spans="1:10" ht="6" customHeight="1" thickTop="1" x14ac:dyDescent="0.2">
      <c r="A573" s="253"/>
      <c r="B573" s="24"/>
      <c r="C573" s="24"/>
      <c r="D573" s="24"/>
      <c r="E573" s="24"/>
      <c r="F573" s="24"/>
      <c r="G573" s="24"/>
      <c r="H573" s="24"/>
      <c r="I573" s="254"/>
      <c r="J573" s="255"/>
    </row>
    <row r="574" spans="1:10" ht="14.1" customHeight="1" x14ac:dyDescent="0.2">
      <c r="A574" s="32" t="s">
        <v>895</v>
      </c>
      <c r="B574" s="33"/>
      <c r="C574" s="33"/>
      <c r="D574" s="34"/>
      <c r="E574" s="34"/>
      <c r="F574" s="34"/>
      <c r="G574" s="35"/>
      <c r="H574" s="35"/>
      <c r="I574" s="36"/>
      <c r="J574" s="100"/>
    </row>
    <row r="575" spans="1:10" s="16" customFormat="1" ht="14.1" customHeight="1" x14ac:dyDescent="0.2">
      <c r="A575" s="61" t="s">
        <v>918</v>
      </c>
      <c r="B575" s="33"/>
      <c r="C575" s="33"/>
      <c r="D575" s="34"/>
      <c r="E575" s="34"/>
      <c r="F575" s="34"/>
      <c r="G575" s="35"/>
      <c r="H575" s="35"/>
      <c r="I575" s="36"/>
      <c r="J575" s="100"/>
    </row>
    <row r="576" spans="1:10" s="16" customFormat="1" ht="14.1" customHeight="1" x14ac:dyDescent="0.2">
      <c r="A576" s="6" t="s">
        <v>896</v>
      </c>
      <c r="B576" s="103">
        <v>2219</v>
      </c>
      <c r="C576" s="103">
        <v>6121</v>
      </c>
      <c r="D576" s="104" t="s">
        <v>62</v>
      </c>
      <c r="E576" s="104" t="s">
        <v>897</v>
      </c>
      <c r="F576" s="104" t="s">
        <v>898</v>
      </c>
      <c r="G576" s="4">
        <v>486482</v>
      </c>
      <c r="H576" s="4">
        <v>0</v>
      </c>
      <c r="I576" s="5">
        <v>486482</v>
      </c>
      <c r="J576" s="28" t="s">
        <v>899</v>
      </c>
    </row>
    <row r="577" spans="1:10" ht="14.1" customHeight="1" x14ac:dyDescent="0.2">
      <c r="A577" s="6" t="s">
        <v>900</v>
      </c>
      <c r="B577" s="103">
        <v>3631</v>
      </c>
      <c r="C577" s="103">
        <v>6121</v>
      </c>
      <c r="D577" s="104" t="s">
        <v>62</v>
      </c>
      <c r="E577" s="104" t="s">
        <v>897</v>
      </c>
      <c r="F577" s="104" t="s">
        <v>901</v>
      </c>
      <c r="G577" s="4">
        <v>1387200</v>
      </c>
      <c r="H577" s="4">
        <v>0</v>
      </c>
      <c r="I577" s="5">
        <v>1387200</v>
      </c>
      <c r="J577" s="28" t="s">
        <v>902</v>
      </c>
    </row>
    <row r="578" spans="1:10" ht="14.1" customHeight="1" x14ac:dyDescent="0.2">
      <c r="A578" s="6" t="s">
        <v>903</v>
      </c>
      <c r="B578" s="103">
        <v>3631</v>
      </c>
      <c r="C578" s="103">
        <v>6121</v>
      </c>
      <c r="D578" s="104" t="s">
        <v>62</v>
      </c>
      <c r="E578" s="104" t="s">
        <v>897</v>
      </c>
      <c r="F578" s="104" t="s">
        <v>904</v>
      </c>
      <c r="G578" s="4">
        <v>354000</v>
      </c>
      <c r="H578" s="4">
        <v>0</v>
      </c>
      <c r="I578" s="5">
        <v>354000</v>
      </c>
      <c r="J578" s="28" t="s">
        <v>905</v>
      </c>
    </row>
    <row r="579" spans="1:10" ht="14.1" customHeight="1" x14ac:dyDescent="0.2">
      <c r="A579" s="12" t="s">
        <v>906</v>
      </c>
      <c r="B579" s="103">
        <v>3632</v>
      </c>
      <c r="C579" s="103">
        <v>5171</v>
      </c>
      <c r="D579" s="104" t="s">
        <v>62</v>
      </c>
      <c r="E579" s="104" t="s">
        <v>897</v>
      </c>
      <c r="F579" s="104" t="s">
        <v>907</v>
      </c>
      <c r="G579" s="4">
        <v>750000</v>
      </c>
      <c r="H579" s="4">
        <v>0</v>
      </c>
      <c r="I579" s="5">
        <v>750000</v>
      </c>
      <c r="J579" s="28" t="s">
        <v>908</v>
      </c>
    </row>
    <row r="580" spans="1:10" ht="14.1" customHeight="1" x14ac:dyDescent="0.2">
      <c r="A580" s="12" t="s">
        <v>909</v>
      </c>
      <c r="B580" s="2">
        <v>3639</v>
      </c>
      <c r="C580" s="2">
        <v>6121</v>
      </c>
      <c r="D580" s="104" t="s">
        <v>62</v>
      </c>
      <c r="E580" s="3" t="s">
        <v>897</v>
      </c>
      <c r="F580" s="3" t="s">
        <v>910</v>
      </c>
      <c r="G580" s="421">
        <v>675936</v>
      </c>
      <c r="H580" s="421">
        <v>524379.16</v>
      </c>
      <c r="I580" s="5">
        <v>72152</v>
      </c>
      <c r="J580" s="28" t="s">
        <v>911</v>
      </c>
    </row>
    <row r="581" spans="1:10" ht="14.1" customHeight="1" x14ac:dyDescent="0.2">
      <c r="A581" s="12" t="s">
        <v>909</v>
      </c>
      <c r="B581" s="2">
        <v>3639</v>
      </c>
      <c r="C581" s="2">
        <v>6121</v>
      </c>
      <c r="D581" s="104" t="s">
        <v>62</v>
      </c>
      <c r="E581" s="3" t="s">
        <v>897</v>
      </c>
      <c r="F581" s="3" t="s">
        <v>910</v>
      </c>
      <c r="G581" s="420"/>
      <c r="H581" s="420"/>
      <c r="I581" s="5">
        <v>79405.84</v>
      </c>
      <c r="J581" s="28" t="s">
        <v>912</v>
      </c>
    </row>
    <row r="582" spans="1:10" ht="14.1" customHeight="1" x14ac:dyDescent="0.2">
      <c r="A582" s="102" t="s">
        <v>913</v>
      </c>
      <c r="B582" s="103">
        <v>2212</v>
      </c>
      <c r="C582" s="103">
        <v>5171</v>
      </c>
      <c r="D582" s="104" t="s">
        <v>62</v>
      </c>
      <c r="E582" s="104" t="s">
        <v>897</v>
      </c>
      <c r="F582" s="104" t="s">
        <v>914</v>
      </c>
      <c r="G582" s="105">
        <v>605000</v>
      </c>
      <c r="H582" s="105">
        <v>377020</v>
      </c>
      <c r="I582" s="5">
        <v>227978</v>
      </c>
      <c r="J582" s="28" t="s">
        <v>915</v>
      </c>
    </row>
    <row r="583" spans="1:10" ht="14.1" customHeight="1" x14ac:dyDescent="0.2">
      <c r="A583" s="102" t="s">
        <v>916</v>
      </c>
      <c r="B583" s="103">
        <v>6409</v>
      </c>
      <c r="C583" s="103">
        <v>5901</v>
      </c>
      <c r="D583" s="104" t="s">
        <v>62</v>
      </c>
      <c r="E583" s="104" t="s">
        <v>897</v>
      </c>
      <c r="F583" s="104" t="s">
        <v>917</v>
      </c>
      <c r="G583" s="105">
        <v>2104735.5</v>
      </c>
      <c r="H583" s="105">
        <v>0</v>
      </c>
      <c r="I583" s="5">
        <v>2104735.5</v>
      </c>
      <c r="J583" s="28"/>
    </row>
    <row r="584" spans="1:10" ht="14.1" customHeight="1" thickBot="1" x14ac:dyDescent="0.25">
      <c r="A584" s="346"/>
      <c r="B584" s="296"/>
      <c r="C584" s="296"/>
      <c r="D584" s="298"/>
      <c r="E584" s="298"/>
      <c r="F584" s="298"/>
      <c r="G584" s="328"/>
      <c r="H584" s="328"/>
      <c r="I584" s="312"/>
      <c r="J584" s="318"/>
    </row>
    <row r="585" spans="1:10" ht="14.1" customHeight="1" thickTop="1" thickBot="1" x14ac:dyDescent="0.25">
      <c r="A585" s="38"/>
      <c r="B585" s="39"/>
      <c r="C585" s="39"/>
      <c r="D585" s="40"/>
      <c r="E585" s="40"/>
      <c r="F585" s="40"/>
      <c r="G585" s="41"/>
      <c r="H585" s="41"/>
      <c r="I585" s="42">
        <f>SUM(I576:I584)</f>
        <v>5461953.3399999999</v>
      </c>
      <c r="J585" s="39"/>
    </row>
    <row r="586" spans="1:10" ht="6" customHeight="1" thickTop="1" x14ac:dyDescent="0.2">
      <c r="A586" s="253"/>
      <c r="B586" s="24"/>
      <c r="C586" s="24"/>
      <c r="D586" s="24"/>
      <c r="E586" s="24"/>
      <c r="F586" s="24"/>
      <c r="G586" s="24"/>
      <c r="H586" s="24"/>
      <c r="I586" s="254"/>
      <c r="J586" s="255"/>
    </row>
    <row r="587" spans="1:10" s="16" customFormat="1" ht="14.1" customHeight="1" x14ac:dyDescent="0.2">
      <c r="A587" s="32" t="s">
        <v>919</v>
      </c>
      <c r="B587" s="33"/>
      <c r="C587" s="33"/>
      <c r="D587" s="34"/>
      <c r="E587" s="34"/>
      <c r="F587" s="34"/>
      <c r="G587" s="35"/>
      <c r="H587" s="35"/>
      <c r="I587" s="36"/>
      <c r="J587" s="100"/>
    </row>
    <row r="588" spans="1:10" ht="14.1" customHeight="1" x14ac:dyDescent="0.2">
      <c r="A588" s="1" t="s">
        <v>920</v>
      </c>
      <c r="B588" s="2">
        <v>2223</v>
      </c>
      <c r="C588" s="2">
        <v>5154</v>
      </c>
      <c r="D588" s="3" t="s">
        <v>62</v>
      </c>
      <c r="E588" s="3" t="s">
        <v>921</v>
      </c>
      <c r="F588" s="3" t="s">
        <v>55</v>
      </c>
      <c r="G588" s="4">
        <v>7000</v>
      </c>
      <c r="H588" s="4">
        <v>1943.54</v>
      </c>
      <c r="I588" s="5">
        <v>675</v>
      </c>
      <c r="J588" s="101" t="s">
        <v>922</v>
      </c>
    </row>
    <row r="589" spans="1:10" ht="14.1" customHeight="1" x14ac:dyDescent="0.2">
      <c r="A589" s="6" t="s">
        <v>923</v>
      </c>
      <c r="B589" s="2">
        <v>6409</v>
      </c>
      <c r="C589" s="2">
        <v>5901</v>
      </c>
      <c r="D589" s="3" t="s">
        <v>62</v>
      </c>
      <c r="E589" s="3" t="s">
        <v>921</v>
      </c>
      <c r="F589" s="3" t="s">
        <v>55</v>
      </c>
      <c r="G589" s="4"/>
      <c r="H589" s="4"/>
      <c r="I589" s="5">
        <v>3794125</v>
      </c>
      <c r="J589" s="28"/>
    </row>
    <row r="590" spans="1:10" ht="14.1" customHeight="1" thickBot="1" x14ac:dyDescent="0.25">
      <c r="A590" s="314"/>
      <c r="B590" s="315"/>
      <c r="C590" s="315"/>
      <c r="D590" s="297"/>
      <c r="E590" s="297"/>
      <c r="F590" s="297"/>
      <c r="G590" s="293"/>
      <c r="H590" s="293"/>
      <c r="I590" s="312"/>
      <c r="J590" s="318"/>
    </row>
    <row r="591" spans="1:10" s="16" customFormat="1" ht="14.1" customHeight="1" thickTop="1" thickBot="1" x14ac:dyDescent="0.25">
      <c r="A591" s="38" t="s">
        <v>5</v>
      </c>
      <c r="B591" s="39"/>
      <c r="C591" s="39"/>
      <c r="D591" s="40"/>
      <c r="E591" s="40"/>
      <c r="F591" s="40"/>
      <c r="G591" s="41"/>
      <c r="H591" s="41"/>
      <c r="I591" s="42">
        <f>SUM(I588:I590)</f>
        <v>3794800</v>
      </c>
      <c r="J591" s="39"/>
    </row>
    <row r="592" spans="1:10" ht="6" customHeight="1" thickTop="1" x14ac:dyDescent="0.2">
      <c r="A592" s="253"/>
      <c r="B592" s="24"/>
      <c r="C592" s="24"/>
      <c r="D592" s="24"/>
      <c r="E592" s="24"/>
      <c r="F592" s="24"/>
      <c r="G592" s="24"/>
      <c r="H592" s="24"/>
      <c r="I592" s="254"/>
      <c r="J592" s="255"/>
    </row>
    <row r="593" spans="1:10" s="16" customFormat="1" ht="14.1" customHeight="1" x14ac:dyDescent="0.2">
      <c r="A593" s="32" t="s">
        <v>924</v>
      </c>
      <c r="B593" s="33"/>
      <c r="C593" s="33"/>
      <c r="D593" s="34"/>
      <c r="E593" s="34"/>
      <c r="F593" s="34"/>
      <c r="G593" s="35"/>
      <c r="H593" s="35"/>
      <c r="I593" s="36"/>
      <c r="J593" s="100"/>
    </row>
    <row r="594" spans="1:10" ht="14.1" customHeight="1" x14ac:dyDescent="0.2">
      <c r="A594" s="1" t="s">
        <v>925</v>
      </c>
      <c r="B594" s="2">
        <v>3744</v>
      </c>
      <c r="C594" s="2">
        <v>6122</v>
      </c>
      <c r="D594" s="3" t="s">
        <v>62</v>
      </c>
      <c r="E594" s="3" t="s">
        <v>926</v>
      </c>
      <c r="F594" s="3" t="s">
        <v>927</v>
      </c>
      <c r="G594" s="4">
        <v>505637.7</v>
      </c>
      <c r="H594" s="4">
        <v>0</v>
      </c>
      <c r="I594" s="5">
        <v>451187.7</v>
      </c>
      <c r="J594" s="101" t="s">
        <v>928</v>
      </c>
    </row>
    <row r="595" spans="1:10" ht="14.1" customHeight="1" x14ac:dyDescent="0.2">
      <c r="A595" s="6" t="s">
        <v>929</v>
      </c>
      <c r="B595" s="2">
        <v>3744</v>
      </c>
      <c r="C595" s="2">
        <v>6119</v>
      </c>
      <c r="D595" s="3" t="s">
        <v>62</v>
      </c>
      <c r="E595" s="3" t="s">
        <v>926</v>
      </c>
      <c r="F595" s="3" t="s">
        <v>927</v>
      </c>
      <c r="G595" s="4">
        <v>145200</v>
      </c>
      <c r="H595" s="4">
        <v>0</v>
      </c>
      <c r="I595" s="5">
        <v>145200</v>
      </c>
      <c r="J595" s="101" t="s">
        <v>930</v>
      </c>
    </row>
    <row r="596" spans="1:10" ht="14.1" customHeight="1" x14ac:dyDescent="0.2">
      <c r="A596" s="6" t="s">
        <v>931</v>
      </c>
      <c r="B596" s="2">
        <v>3744</v>
      </c>
      <c r="C596" s="2">
        <v>6122</v>
      </c>
      <c r="D596" s="3" t="s">
        <v>62</v>
      </c>
      <c r="E596" s="3" t="s">
        <v>926</v>
      </c>
      <c r="F596" s="3" t="s">
        <v>927</v>
      </c>
      <c r="G596" s="4">
        <v>505637.7</v>
      </c>
      <c r="H596" s="4">
        <v>0</v>
      </c>
      <c r="I596" s="5">
        <v>54450</v>
      </c>
      <c r="J596" s="101" t="s">
        <v>932</v>
      </c>
    </row>
    <row r="597" spans="1:10" ht="14.1" customHeight="1" x14ac:dyDescent="0.2">
      <c r="A597" s="62" t="s">
        <v>923</v>
      </c>
      <c r="B597" s="120">
        <v>6409</v>
      </c>
      <c r="C597" s="120">
        <v>5901</v>
      </c>
      <c r="D597" s="96" t="s">
        <v>62</v>
      </c>
      <c r="E597" s="96" t="s">
        <v>926</v>
      </c>
      <c r="F597" s="96" t="s">
        <v>55</v>
      </c>
      <c r="G597" s="154"/>
      <c r="H597" s="154"/>
      <c r="I597" s="43">
        <v>1156762.3</v>
      </c>
      <c r="J597" s="238"/>
    </row>
    <row r="598" spans="1:10" ht="14.1" customHeight="1" thickBot="1" x14ac:dyDescent="0.25">
      <c r="A598" s="334"/>
      <c r="B598" s="335"/>
      <c r="C598" s="335"/>
      <c r="D598" s="320"/>
      <c r="E598" s="320"/>
      <c r="F598" s="320"/>
      <c r="G598" s="336"/>
      <c r="H598" s="336"/>
      <c r="I598" s="324"/>
      <c r="J598" s="397"/>
    </row>
    <row r="599" spans="1:10" ht="14.1" customHeight="1" thickTop="1" thickBot="1" x14ac:dyDescent="0.25">
      <c r="A599" s="38" t="s">
        <v>5</v>
      </c>
      <c r="B599" s="39"/>
      <c r="C599" s="39"/>
      <c r="D599" s="40"/>
      <c r="E599" s="40"/>
      <c r="F599" s="40"/>
      <c r="G599" s="41"/>
      <c r="H599" s="41"/>
      <c r="I599" s="42">
        <f>SUM(I594:I598)</f>
        <v>1807600</v>
      </c>
      <c r="J599" s="39"/>
    </row>
    <row r="600" spans="1:10" ht="6" customHeight="1" thickTop="1" x14ac:dyDescent="0.2">
      <c r="A600" s="253"/>
      <c r="B600" s="24"/>
      <c r="C600" s="24"/>
      <c r="D600" s="24"/>
      <c r="E600" s="24"/>
      <c r="F600" s="24"/>
      <c r="G600" s="24"/>
      <c r="H600" s="24"/>
      <c r="I600" s="254"/>
      <c r="J600" s="255"/>
    </row>
    <row r="601" spans="1:10" s="16" customFormat="1" ht="14.1" customHeight="1" x14ac:dyDescent="0.2">
      <c r="A601" s="32" t="s">
        <v>937</v>
      </c>
      <c r="B601" s="33"/>
      <c r="C601" s="33"/>
      <c r="D601" s="34"/>
      <c r="E601" s="34"/>
      <c r="F601" s="34"/>
      <c r="G601" s="35"/>
      <c r="H601" s="35"/>
      <c r="I601" s="36"/>
      <c r="J601" s="100"/>
    </row>
    <row r="602" spans="1:10" ht="14.1" customHeight="1" x14ac:dyDescent="0.2">
      <c r="A602" s="1" t="s">
        <v>933</v>
      </c>
      <c r="B602" s="2">
        <v>3421</v>
      </c>
      <c r="C602" s="2">
        <v>6121</v>
      </c>
      <c r="D602" s="3" t="s">
        <v>62</v>
      </c>
      <c r="E602" s="3" t="s">
        <v>934</v>
      </c>
      <c r="F602" s="3" t="s">
        <v>935</v>
      </c>
      <c r="G602" s="4">
        <v>617000</v>
      </c>
      <c r="H602" s="4">
        <v>0</v>
      </c>
      <c r="I602" s="5">
        <v>403880</v>
      </c>
      <c r="J602" s="101" t="s">
        <v>936</v>
      </c>
    </row>
    <row r="603" spans="1:10" ht="14.1" customHeight="1" x14ac:dyDescent="0.2">
      <c r="A603" s="6" t="s">
        <v>923</v>
      </c>
      <c r="B603" s="2">
        <v>6409</v>
      </c>
      <c r="C603" s="2">
        <v>5901</v>
      </c>
      <c r="D603" s="3" t="s">
        <v>62</v>
      </c>
      <c r="E603" s="3" t="s">
        <v>934</v>
      </c>
      <c r="F603" s="3" t="s">
        <v>55</v>
      </c>
      <c r="G603" s="4"/>
      <c r="H603" s="4"/>
      <c r="I603" s="5">
        <v>4834620</v>
      </c>
      <c r="J603" s="29"/>
    </row>
    <row r="604" spans="1:10" ht="14.1" customHeight="1" thickBot="1" x14ac:dyDescent="0.25">
      <c r="A604" s="314"/>
      <c r="B604" s="315"/>
      <c r="C604" s="315"/>
      <c r="D604" s="297"/>
      <c r="E604" s="297"/>
      <c r="F604" s="297"/>
      <c r="G604" s="293"/>
      <c r="H604" s="293"/>
      <c r="I604" s="312"/>
      <c r="J604" s="313"/>
    </row>
    <row r="605" spans="1:10" s="16" customFormat="1" ht="14.1" customHeight="1" thickTop="1" thickBot="1" x14ac:dyDescent="0.25">
      <c r="A605" s="38" t="s">
        <v>5</v>
      </c>
      <c r="B605" s="39"/>
      <c r="C605" s="39"/>
      <c r="D605" s="40"/>
      <c r="E605" s="40"/>
      <c r="F605" s="40"/>
      <c r="G605" s="41"/>
      <c r="H605" s="41"/>
      <c r="I605" s="42">
        <f>SUM(I602:I604)</f>
        <v>5238500</v>
      </c>
      <c r="J605" s="39"/>
    </row>
    <row r="606" spans="1:10" ht="6" customHeight="1" thickTop="1" x14ac:dyDescent="0.2">
      <c r="A606" s="253"/>
      <c r="B606" s="24"/>
      <c r="C606" s="24"/>
      <c r="D606" s="24"/>
      <c r="E606" s="24"/>
      <c r="F606" s="24"/>
      <c r="G606" s="24"/>
      <c r="H606" s="24"/>
      <c r="I606" s="254"/>
      <c r="J606" s="255"/>
    </row>
    <row r="607" spans="1:10" s="16" customFormat="1" ht="14.1" customHeight="1" x14ac:dyDescent="0.2">
      <c r="A607" s="32" t="s">
        <v>948</v>
      </c>
      <c r="B607" s="33"/>
      <c r="C607" s="33"/>
      <c r="D607" s="34"/>
      <c r="E607" s="34"/>
      <c r="F607" s="34"/>
      <c r="G607" s="35"/>
      <c r="H607" s="35"/>
      <c r="I607" s="36"/>
      <c r="J607" s="100"/>
    </row>
    <row r="608" spans="1:10" ht="14.1" customHeight="1" x14ac:dyDescent="0.2">
      <c r="A608" s="1" t="s">
        <v>938</v>
      </c>
      <c r="B608" s="2">
        <v>3745</v>
      </c>
      <c r="C608" s="2">
        <v>5137</v>
      </c>
      <c r="D608" s="3" t="s">
        <v>62</v>
      </c>
      <c r="E608" s="3" t="s">
        <v>955</v>
      </c>
      <c r="F608" s="3" t="s">
        <v>55</v>
      </c>
      <c r="G608" s="4">
        <v>33339</v>
      </c>
      <c r="H608" s="4">
        <v>31860</v>
      </c>
      <c r="I608" s="5">
        <v>1468.58</v>
      </c>
      <c r="J608" s="101" t="s">
        <v>939</v>
      </c>
    </row>
    <row r="609" spans="1:10" ht="14.1" customHeight="1" x14ac:dyDescent="0.2">
      <c r="A609" s="1" t="s">
        <v>940</v>
      </c>
      <c r="B609" s="2">
        <v>3745</v>
      </c>
      <c r="C609" s="2">
        <v>5132</v>
      </c>
      <c r="D609" s="3" t="s">
        <v>62</v>
      </c>
      <c r="E609" s="3" t="s">
        <v>955</v>
      </c>
      <c r="F609" s="3" t="s">
        <v>55</v>
      </c>
      <c r="G609" s="4">
        <v>4500</v>
      </c>
      <c r="H609" s="4">
        <v>4500</v>
      </c>
      <c r="I609" s="5">
        <v>315.08</v>
      </c>
      <c r="J609" s="101" t="s">
        <v>939</v>
      </c>
    </row>
    <row r="610" spans="1:10" ht="14.1" customHeight="1" x14ac:dyDescent="0.2">
      <c r="A610" s="1" t="s">
        <v>941</v>
      </c>
      <c r="B610" s="2">
        <v>3745</v>
      </c>
      <c r="C610" s="2">
        <v>5139</v>
      </c>
      <c r="D610" s="3" t="s">
        <v>62</v>
      </c>
      <c r="E610" s="3" t="s">
        <v>955</v>
      </c>
      <c r="F610" s="3" t="s">
        <v>55</v>
      </c>
      <c r="G610" s="4">
        <v>107519</v>
      </c>
      <c r="H610" s="4">
        <v>91353</v>
      </c>
      <c r="I610" s="5">
        <v>1437.6</v>
      </c>
      <c r="J610" s="101" t="s">
        <v>939</v>
      </c>
    </row>
    <row r="611" spans="1:10" ht="14.1" customHeight="1" x14ac:dyDescent="0.2">
      <c r="A611" s="6" t="s">
        <v>942</v>
      </c>
      <c r="B611" s="2">
        <v>3399</v>
      </c>
      <c r="C611" s="2">
        <v>5169</v>
      </c>
      <c r="D611" s="3" t="s">
        <v>62</v>
      </c>
      <c r="E611" s="3" t="s">
        <v>955</v>
      </c>
      <c r="F611" s="3" t="s">
        <v>55</v>
      </c>
      <c r="G611" s="4">
        <v>83467</v>
      </c>
      <c r="H611" s="4">
        <v>58010</v>
      </c>
      <c r="I611" s="5">
        <v>2500</v>
      </c>
      <c r="J611" s="101" t="s">
        <v>943</v>
      </c>
    </row>
    <row r="612" spans="1:10" ht="14.1" customHeight="1" x14ac:dyDescent="0.2">
      <c r="A612" s="6" t="s">
        <v>944</v>
      </c>
      <c r="B612" s="2">
        <v>3399</v>
      </c>
      <c r="C612" s="2">
        <v>5175</v>
      </c>
      <c r="D612" s="3" t="s">
        <v>62</v>
      </c>
      <c r="E612" s="3" t="s">
        <v>955</v>
      </c>
      <c r="F612" s="3" t="s">
        <v>55</v>
      </c>
      <c r="G612" s="4">
        <v>29341</v>
      </c>
      <c r="H612" s="4">
        <v>23504</v>
      </c>
      <c r="I612" s="5">
        <v>5405</v>
      </c>
      <c r="J612" s="101" t="s">
        <v>945</v>
      </c>
    </row>
    <row r="613" spans="1:10" ht="14.1" customHeight="1" x14ac:dyDescent="0.2">
      <c r="A613" s="6" t="s">
        <v>946</v>
      </c>
      <c r="B613" s="2">
        <v>3113</v>
      </c>
      <c r="C613" s="2">
        <v>5331</v>
      </c>
      <c r="D613" s="3" t="s">
        <v>62</v>
      </c>
      <c r="E613" s="3" t="s">
        <v>955</v>
      </c>
      <c r="F613" s="3" t="s">
        <v>55</v>
      </c>
      <c r="G613" s="4">
        <v>70000</v>
      </c>
      <c r="H613" s="4">
        <v>0</v>
      </c>
      <c r="I613" s="5">
        <v>70000</v>
      </c>
      <c r="J613" s="101" t="s">
        <v>947</v>
      </c>
    </row>
    <row r="614" spans="1:10" ht="14.1" customHeight="1" x14ac:dyDescent="0.2">
      <c r="A614" s="6" t="s">
        <v>923</v>
      </c>
      <c r="B614" s="2">
        <v>6409</v>
      </c>
      <c r="C614" s="2">
        <v>5901</v>
      </c>
      <c r="D614" s="3" t="s">
        <v>62</v>
      </c>
      <c r="E614" s="3" t="s">
        <v>955</v>
      </c>
      <c r="F614" s="3" t="s">
        <v>55</v>
      </c>
      <c r="G614" s="4"/>
      <c r="H614" s="4"/>
      <c r="I614" s="5">
        <v>931673.74</v>
      </c>
      <c r="J614" s="29"/>
    </row>
    <row r="615" spans="1:10" ht="14.1" customHeight="1" thickBot="1" x14ac:dyDescent="0.25">
      <c r="A615" s="314"/>
      <c r="B615" s="315"/>
      <c r="C615" s="315"/>
      <c r="D615" s="297"/>
      <c r="E615" s="297"/>
      <c r="F615" s="297"/>
      <c r="G615" s="293"/>
      <c r="H615" s="293"/>
      <c r="I615" s="312"/>
      <c r="J615" s="313"/>
    </row>
    <row r="616" spans="1:10" s="16" customFormat="1" ht="14.1" customHeight="1" thickTop="1" thickBot="1" x14ac:dyDescent="0.25">
      <c r="A616" s="38" t="s">
        <v>5</v>
      </c>
      <c r="B616" s="39"/>
      <c r="C616" s="39"/>
      <c r="D616" s="40"/>
      <c r="E616" s="40"/>
      <c r="F616" s="40"/>
      <c r="G616" s="41"/>
      <c r="H616" s="41"/>
      <c r="I616" s="42">
        <f>SUM(I608:I615)</f>
        <v>1012800</v>
      </c>
      <c r="J616" s="39"/>
    </row>
    <row r="617" spans="1:10" ht="6" customHeight="1" thickTop="1" x14ac:dyDescent="0.2">
      <c r="A617" s="253"/>
      <c r="B617" s="24"/>
      <c r="C617" s="24"/>
      <c r="D617" s="24"/>
      <c r="E617" s="24"/>
      <c r="F617" s="24"/>
      <c r="G617" s="24"/>
      <c r="H617" s="24"/>
      <c r="I617" s="254"/>
      <c r="J617" s="255"/>
    </row>
    <row r="618" spans="1:10" s="16" customFormat="1" ht="14.1" customHeight="1" x14ac:dyDescent="0.2">
      <c r="A618" s="32" t="s">
        <v>949</v>
      </c>
      <c r="B618" s="33"/>
      <c r="C618" s="33"/>
      <c r="D618" s="34"/>
      <c r="E618" s="34"/>
      <c r="F618" s="34"/>
      <c r="G618" s="35"/>
      <c r="H618" s="35"/>
      <c r="I618" s="36"/>
      <c r="J618" s="100"/>
    </row>
    <row r="619" spans="1:10" ht="14.1" customHeight="1" x14ac:dyDescent="0.2">
      <c r="A619" s="1" t="s">
        <v>950</v>
      </c>
      <c r="B619" s="2">
        <v>3613</v>
      </c>
      <c r="C619" s="2">
        <v>5171</v>
      </c>
      <c r="D619" s="3" t="s">
        <v>62</v>
      </c>
      <c r="E619" s="3" t="s">
        <v>951</v>
      </c>
      <c r="F619" s="3" t="s">
        <v>55</v>
      </c>
      <c r="G619" s="4">
        <v>28340.400000000001</v>
      </c>
      <c r="H619" s="4">
        <v>0</v>
      </c>
      <c r="I619" s="5">
        <v>4554.4399999999996</v>
      </c>
      <c r="J619" s="101" t="s">
        <v>952</v>
      </c>
    </row>
    <row r="620" spans="1:10" ht="14.1" customHeight="1" x14ac:dyDescent="0.2">
      <c r="A620" s="6" t="s">
        <v>953</v>
      </c>
      <c r="B620" s="2">
        <v>3399</v>
      </c>
      <c r="C620" s="2">
        <v>5169</v>
      </c>
      <c r="D620" s="3" t="s">
        <v>62</v>
      </c>
      <c r="E620" s="3" t="s">
        <v>951</v>
      </c>
      <c r="F620" s="3" t="s">
        <v>55</v>
      </c>
      <c r="G620" s="4">
        <v>14495.8</v>
      </c>
      <c r="H620" s="4">
        <v>0</v>
      </c>
      <c r="I620" s="5">
        <v>14495.8</v>
      </c>
      <c r="J620" s="101" t="s">
        <v>954</v>
      </c>
    </row>
    <row r="621" spans="1:10" ht="14.1" customHeight="1" x14ac:dyDescent="0.2">
      <c r="A621" s="6" t="s">
        <v>1003</v>
      </c>
      <c r="B621" s="2">
        <v>6409</v>
      </c>
      <c r="C621" s="2">
        <v>5901</v>
      </c>
      <c r="D621" s="3" t="s">
        <v>62</v>
      </c>
      <c r="E621" s="3" t="s">
        <v>951</v>
      </c>
      <c r="F621" s="3" t="s">
        <v>55</v>
      </c>
      <c r="G621" s="4"/>
      <c r="H621" s="4"/>
      <c r="I621" s="5">
        <v>3179449.76</v>
      </c>
      <c r="J621" s="101"/>
    </row>
    <row r="622" spans="1:10" ht="13.5" thickBot="1" x14ac:dyDescent="0.25">
      <c r="A622" s="347"/>
      <c r="B622" s="342"/>
      <c r="C622" s="343"/>
      <c r="D622" s="342"/>
      <c r="E622" s="342"/>
      <c r="F622" s="342"/>
      <c r="G622" s="293"/>
      <c r="H622" s="293"/>
      <c r="I622" s="348"/>
      <c r="J622" s="349"/>
    </row>
    <row r="623" spans="1:10" ht="14.1" customHeight="1" thickTop="1" thickBot="1" x14ac:dyDescent="0.25">
      <c r="A623" s="38" t="s">
        <v>5</v>
      </c>
      <c r="B623" s="39"/>
      <c r="C623" s="39"/>
      <c r="D623" s="40"/>
      <c r="E623" s="40"/>
      <c r="F623" s="40"/>
      <c r="G623" s="41"/>
      <c r="H623" s="41"/>
      <c r="I623" s="42">
        <f>SUM(I619:I622)</f>
        <v>3198500</v>
      </c>
      <c r="J623" s="39"/>
    </row>
    <row r="624" spans="1:10" ht="6" customHeight="1" thickTop="1" x14ac:dyDescent="0.2">
      <c r="A624" s="253"/>
      <c r="B624" s="24"/>
      <c r="C624" s="24"/>
      <c r="D624" s="24"/>
      <c r="E624" s="24"/>
      <c r="F624" s="24"/>
      <c r="G624" s="24"/>
      <c r="H624" s="24"/>
      <c r="I624" s="254"/>
      <c r="J624" s="255"/>
    </row>
    <row r="625" spans="1:10" s="16" customFormat="1" ht="14.1" customHeight="1" x14ac:dyDescent="0.2">
      <c r="A625" s="32" t="s">
        <v>956</v>
      </c>
      <c r="B625" s="33"/>
      <c r="C625" s="33"/>
      <c r="D625" s="34"/>
      <c r="E625" s="34"/>
      <c r="F625" s="34"/>
      <c r="G625" s="35"/>
      <c r="H625" s="35"/>
      <c r="I625" s="36"/>
      <c r="J625" s="100"/>
    </row>
    <row r="626" spans="1:10" ht="14.1" customHeight="1" x14ac:dyDescent="0.2">
      <c r="A626" s="1" t="s">
        <v>957</v>
      </c>
      <c r="B626" s="2">
        <v>2321</v>
      </c>
      <c r="C626" s="2">
        <v>5154</v>
      </c>
      <c r="D626" s="3" t="s">
        <v>62</v>
      </c>
      <c r="E626" s="3" t="s">
        <v>958</v>
      </c>
      <c r="F626" s="3" t="s">
        <v>55</v>
      </c>
      <c r="G626" s="4">
        <v>20</v>
      </c>
      <c r="H626" s="4">
        <v>0</v>
      </c>
      <c r="I626" s="5">
        <v>18.190000000000001</v>
      </c>
      <c r="J626" s="101" t="s">
        <v>959</v>
      </c>
    </row>
    <row r="627" spans="1:10" ht="14.1" customHeight="1" x14ac:dyDescent="0.2">
      <c r="A627" s="1" t="s">
        <v>960</v>
      </c>
      <c r="B627" s="2">
        <v>3722</v>
      </c>
      <c r="C627" s="2">
        <v>5169</v>
      </c>
      <c r="D627" s="3" t="s">
        <v>62</v>
      </c>
      <c r="E627" s="3" t="s">
        <v>958</v>
      </c>
      <c r="F627" s="3" t="s">
        <v>55</v>
      </c>
      <c r="G627" s="4">
        <v>5200</v>
      </c>
      <c r="H627" s="4">
        <v>3450</v>
      </c>
      <c r="I627" s="5">
        <v>1725</v>
      </c>
      <c r="J627" s="101" t="s">
        <v>961</v>
      </c>
    </row>
    <row r="628" spans="1:10" ht="14.1" customHeight="1" x14ac:dyDescent="0.2">
      <c r="A628" s="1" t="s">
        <v>960</v>
      </c>
      <c r="B628" s="2">
        <v>3722</v>
      </c>
      <c r="C628" s="2">
        <v>5365</v>
      </c>
      <c r="D628" s="3" t="s">
        <v>62</v>
      </c>
      <c r="E628" s="3" t="s">
        <v>958</v>
      </c>
      <c r="F628" s="3" t="s">
        <v>55</v>
      </c>
      <c r="G628" s="4">
        <v>1500</v>
      </c>
      <c r="H628" s="4">
        <v>988</v>
      </c>
      <c r="I628" s="5">
        <v>494.4</v>
      </c>
      <c r="J628" s="101" t="s">
        <v>961</v>
      </c>
    </row>
    <row r="629" spans="1:10" ht="14.1" customHeight="1" x14ac:dyDescent="0.2">
      <c r="A629" s="1" t="s">
        <v>957</v>
      </c>
      <c r="B629" s="2">
        <v>3613</v>
      </c>
      <c r="C629" s="2">
        <v>5154</v>
      </c>
      <c r="D629" s="3" t="s">
        <v>62</v>
      </c>
      <c r="E629" s="3" t="s">
        <v>958</v>
      </c>
      <c r="F629" s="3" t="s">
        <v>55</v>
      </c>
      <c r="G629" s="4">
        <v>40500</v>
      </c>
      <c r="H629" s="4">
        <v>36589</v>
      </c>
      <c r="I629" s="5">
        <v>3180</v>
      </c>
      <c r="J629" s="101" t="s">
        <v>962</v>
      </c>
    </row>
    <row r="630" spans="1:10" ht="14.1" customHeight="1" x14ac:dyDescent="0.2">
      <c r="A630" s="6" t="s">
        <v>963</v>
      </c>
      <c r="B630" s="2">
        <v>3745</v>
      </c>
      <c r="C630" s="2">
        <v>5169</v>
      </c>
      <c r="D630" s="3" t="s">
        <v>62</v>
      </c>
      <c r="E630" s="3" t="s">
        <v>958</v>
      </c>
      <c r="F630" s="3" t="s">
        <v>55</v>
      </c>
      <c r="G630" s="4">
        <v>17029</v>
      </c>
      <c r="H630" s="4">
        <v>11221</v>
      </c>
      <c r="I630" s="5">
        <v>5808</v>
      </c>
      <c r="J630" s="101" t="s">
        <v>964</v>
      </c>
    </row>
    <row r="631" spans="1:10" ht="14.1" customHeight="1" x14ac:dyDescent="0.2">
      <c r="A631" s="6" t="s">
        <v>965</v>
      </c>
      <c r="B631" s="2">
        <v>2321</v>
      </c>
      <c r="C631" s="2">
        <v>6121</v>
      </c>
      <c r="D631" s="3" t="s">
        <v>62</v>
      </c>
      <c r="E631" s="3" t="s">
        <v>958</v>
      </c>
      <c r="F631" s="3" t="s">
        <v>55</v>
      </c>
      <c r="G631" s="4">
        <v>909913</v>
      </c>
      <c r="H631" s="4">
        <v>99825</v>
      </c>
      <c r="I631" s="5">
        <v>810087.14</v>
      </c>
      <c r="J631" s="101" t="s">
        <v>966</v>
      </c>
    </row>
    <row r="632" spans="1:10" ht="14.1" customHeight="1" x14ac:dyDescent="0.2">
      <c r="A632" s="62" t="s">
        <v>967</v>
      </c>
      <c r="B632" s="120">
        <v>6171</v>
      </c>
      <c r="C632" s="120">
        <v>5162</v>
      </c>
      <c r="D632" s="3" t="s">
        <v>62</v>
      </c>
      <c r="E632" s="3" t="s">
        <v>958</v>
      </c>
      <c r="F632" s="3" t="s">
        <v>55</v>
      </c>
      <c r="G632" s="154">
        <v>23520</v>
      </c>
      <c r="H632" s="154">
        <v>21405.65</v>
      </c>
      <c r="I632" s="43">
        <v>680.65</v>
      </c>
      <c r="J632" s="101" t="s">
        <v>968</v>
      </c>
    </row>
    <row r="633" spans="1:10" ht="14.1" customHeight="1" x14ac:dyDescent="0.2">
      <c r="A633" s="6" t="s">
        <v>923</v>
      </c>
      <c r="B633" s="2">
        <v>6409</v>
      </c>
      <c r="C633" s="2">
        <v>5901</v>
      </c>
      <c r="D633" s="3" t="s">
        <v>62</v>
      </c>
      <c r="E633" s="3" t="s">
        <v>958</v>
      </c>
      <c r="F633" s="3" t="s">
        <v>55</v>
      </c>
      <c r="G633" s="4"/>
      <c r="H633" s="4"/>
      <c r="I633" s="5">
        <v>350106.62</v>
      </c>
      <c r="J633" s="101"/>
    </row>
    <row r="634" spans="1:10" ht="14.1" customHeight="1" thickBot="1" x14ac:dyDescent="0.25">
      <c r="A634" s="314"/>
      <c r="B634" s="315"/>
      <c r="C634" s="315"/>
      <c r="D634" s="297"/>
      <c r="E634" s="297"/>
      <c r="F634" s="297"/>
      <c r="G634" s="293"/>
      <c r="H634" s="293"/>
      <c r="I634" s="312"/>
      <c r="J634" s="327"/>
    </row>
    <row r="635" spans="1:10" ht="14.1" customHeight="1" thickTop="1" thickBot="1" x14ac:dyDescent="0.25">
      <c r="A635" s="38" t="s">
        <v>5</v>
      </c>
      <c r="B635" s="39"/>
      <c r="C635" s="39"/>
      <c r="D635" s="40"/>
      <c r="E635" s="40"/>
      <c r="F635" s="40"/>
      <c r="G635" s="41"/>
      <c r="H635" s="41"/>
      <c r="I635" s="42">
        <f>SUM(I626:I634)</f>
        <v>1172100</v>
      </c>
      <c r="J635" s="39"/>
    </row>
    <row r="636" spans="1:10" ht="6" customHeight="1" thickTop="1" x14ac:dyDescent="0.2">
      <c r="A636" s="253"/>
      <c r="B636" s="24"/>
      <c r="C636" s="24"/>
      <c r="D636" s="24"/>
      <c r="E636" s="24"/>
      <c r="F636" s="24"/>
      <c r="G636" s="24"/>
      <c r="H636" s="24"/>
      <c r="I636" s="254"/>
      <c r="J636" s="255"/>
    </row>
    <row r="637" spans="1:10" s="16" customFormat="1" ht="14.1" customHeight="1" x14ac:dyDescent="0.2">
      <c r="A637" s="32" t="s">
        <v>969</v>
      </c>
      <c r="B637" s="33"/>
      <c r="C637" s="33"/>
      <c r="D637" s="34"/>
      <c r="E637" s="34"/>
      <c r="F637" s="34"/>
      <c r="G637" s="35"/>
      <c r="H637" s="35"/>
      <c r="I637" s="36"/>
      <c r="J637" s="100"/>
    </row>
    <row r="638" spans="1:10" ht="14.1" customHeight="1" x14ac:dyDescent="0.2">
      <c r="A638" s="62" t="s">
        <v>923</v>
      </c>
      <c r="B638" s="120">
        <v>6409</v>
      </c>
      <c r="C638" s="120">
        <v>5901</v>
      </c>
      <c r="D638" s="96" t="s">
        <v>62</v>
      </c>
      <c r="E638" s="96" t="s">
        <v>970</v>
      </c>
      <c r="F638" s="96" t="s">
        <v>55</v>
      </c>
      <c r="G638" s="154"/>
      <c r="H638" s="154"/>
      <c r="I638" s="43">
        <v>7570400</v>
      </c>
      <c r="J638" s="238"/>
    </row>
    <row r="639" spans="1:10" ht="14.1" customHeight="1" thickBot="1" x14ac:dyDescent="0.25">
      <c r="A639" s="314"/>
      <c r="B639" s="315"/>
      <c r="C639" s="315"/>
      <c r="D639" s="297"/>
      <c r="E639" s="297"/>
      <c r="F639" s="297"/>
      <c r="G639" s="293"/>
      <c r="H639" s="293"/>
      <c r="I639" s="312"/>
      <c r="J639" s="327"/>
    </row>
    <row r="640" spans="1:10" ht="14.1" customHeight="1" thickTop="1" thickBot="1" x14ac:dyDescent="0.25">
      <c r="A640" s="38" t="s">
        <v>5</v>
      </c>
      <c r="B640" s="39"/>
      <c r="C640" s="39"/>
      <c r="D640" s="40"/>
      <c r="E640" s="40"/>
      <c r="F640" s="40"/>
      <c r="G640" s="41"/>
      <c r="H640" s="41"/>
      <c r="I640" s="42">
        <f>SUM(I638:I639)</f>
        <v>7570400</v>
      </c>
      <c r="J640" s="39"/>
    </row>
    <row r="641" spans="1:10" ht="6" customHeight="1" thickTop="1" x14ac:dyDescent="0.2">
      <c r="A641" s="253"/>
      <c r="B641" s="24"/>
      <c r="C641" s="24"/>
      <c r="D641" s="24"/>
      <c r="E641" s="24"/>
      <c r="F641" s="24"/>
      <c r="G641" s="24"/>
      <c r="H641" s="24"/>
      <c r="I641" s="254"/>
      <c r="J641" s="255"/>
    </row>
    <row r="642" spans="1:10" s="16" customFormat="1" ht="14.1" customHeight="1" x14ac:dyDescent="0.2">
      <c r="A642" s="32" t="s">
        <v>971</v>
      </c>
      <c r="B642" s="33"/>
      <c r="C642" s="33"/>
      <c r="D642" s="34"/>
      <c r="E642" s="34"/>
      <c r="F642" s="34"/>
      <c r="G642" s="35"/>
      <c r="H642" s="35"/>
      <c r="I642" s="36"/>
      <c r="J642" s="100"/>
    </row>
    <row r="643" spans="1:10" ht="14.1" customHeight="1" x14ac:dyDescent="0.2">
      <c r="A643" s="62" t="s">
        <v>923</v>
      </c>
      <c r="B643" s="120">
        <v>6409</v>
      </c>
      <c r="C643" s="120">
        <v>5901</v>
      </c>
      <c r="D643" s="96" t="s">
        <v>62</v>
      </c>
      <c r="E643" s="96" t="s">
        <v>972</v>
      </c>
      <c r="F643" s="96" t="s">
        <v>55</v>
      </c>
      <c r="G643" s="154"/>
      <c r="H643" s="154"/>
      <c r="I643" s="43">
        <v>1959300</v>
      </c>
      <c r="J643" s="238"/>
    </row>
    <row r="644" spans="1:10" ht="14.1" customHeight="1" thickBot="1" x14ac:dyDescent="0.25">
      <c r="A644" s="314"/>
      <c r="B644" s="315"/>
      <c r="C644" s="315"/>
      <c r="D644" s="297"/>
      <c r="E644" s="297"/>
      <c r="F644" s="297"/>
      <c r="G644" s="293"/>
      <c r="H644" s="293"/>
      <c r="I644" s="312"/>
      <c r="J644" s="327"/>
    </row>
    <row r="645" spans="1:10" ht="14.1" customHeight="1" thickTop="1" thickBot="1" x14ac:dyDescent="0.25">
      <c r="A645" s="38" t="s">
        <v>5</v>
      </c>
      <c r="B645" s="39"/>
      <c r="C645" s="39"/>
      <c r="D645" s="40"/>
      <c r="E645" s="40"/>
      <c r="F645" s="40"/>
      <c r="G645" s="41"/>
      <c r="H645" s="41"/>
      <c r="I645" s="42">
        <f>SUM(I643:I644)</f>
        <v>1959300</v>
      </c>
      <c r="J645" s="39"/>
    </row>
    <row r="646" spans="1:10" ht="14.25" thickTop="1" thickBot="1" x14ac:dyDescent="0.25">
      <c r="A646" s="253"/>
      <c r="B646" s="24"/>
      <c r="C646" s="24"/>
      <c r="D646" s="24"/>
      <c r="E646" s="24"/>
      <c r="F646" s="24"/>
      <c r="G646" s="24"/>
      <c r="H646" s="24"/>
      <c r="I646" s="254"/>
      <c r="J646" s="255"/>
    </row>
    <row r="647" spans="1:10" ht="14.1" customHeight="1" thickTop="1" thickBot="1" x14ac:dyDescent="0.25">
      <c r="A647" s="239" t="s">
        <v>973</v>
      </c>
      <c r="B647" s="240"/>
      <c r="C647" s="240"/>
      <c r="D647" s="241"/>
      <c r="E647" s="241"/>
      <c r="F647" s="241"/>
      <c r="G647" s="242"/>
      <c r="H647" s="242"/>
      <c r="I647" s="243">
        <f>SUM(I27,I41,I50,I108,I184,I208,I213,I226,I233,I246,I328,I344,I368,I377,I384,I390,I414,I420,I443,I472,I485,I491,I572,I585,I591,I599,I605,I616,I623,I635,I640,I645)</f>
        <v>226069539.95999998</v>
      </c>
      <c r="J647" s="240"/>
    </row>
    <row r="648" spans="1:10" ht="13.5" thickTop="1" x14ac:dyDescent="0.2"/>
    <row r="652" spans="1:10" x14ac:dyDescent="0.2">
      <c r="A652" s="263" t="s">
        <v>988</v>
      </c>
    </row>
    <row r="654" spans="1:10" x14ac:dyDescent="0.2">
      <c r="A654" s="24"/>
      <c r="B654" s="24"/>
      <c r="C654" s="24"/>
      <c r="D654" s="278" t="s">
        <v>4</v>
      </c>
      <c r="E654" s="279" t="s">
        <v>2</v>
      </c>
      <c r="F654" s="280" t="s">
        <v>3</v>
      </c>
      <c r="G654" s="24"/>
      <c r="H654" s="24"/>
      <c r="I654" s="254"/>
      <c r="J654" s="281"/>
    </row>
    <row r="655" spans="1:10" x14ac:dyDescent="0.2">
      <c r="A655" s="287" t="s">
        <v>530</v>
      </c>
      <c r="B655" s="264"/>
      <c r="C655" s="264"/>
      <c r="D655" s="264"/>
      <c r="E655" s="264"/>
      <c r="F655" s="264"/>
      <c r="G655" s="264"/>
      <c r="H655" s="264"/>
      <c r="I655" s="265"/>
      <c r="J655" s="266"/>
    </row>
    <row r="656" spans="1:10" x14ac:dyDescent="0.2">
      <c r="A656" s="264"/>
      <c r="B656" s="264"/>
      <c r="C656" s="264"/>
      <c r="D656" s="417" t="s">
        <v>346</v>
      </c>
      <c r="E656" s="268" t="s">
        <v>337</v>
      </c>
      <c r="F656" s="268" t="s">
        <v>344</v>
      </c>
      <c r="G656" s="264"/>
      <c r="H656" s="264"/>
      <c r="I656" s="269">
        <f>SUM(I220)</f>
        <v>9581.7099999999991</v>
      </c>
      <c r="J656" s="266"/>
    </row>
    <row r="657" spans="1:10" x14ac:dyDescent="0.2">
      <c r="A657" s="264"/>
      <c r="B657" s="264"/>
      <c r="C657" s="264"/>
      <c r="D657" s="418" t="s">
        <v>347</v>
      </c>
      <c r="E657" s="268" t="s">
        <v>337</v>
      </c>
      <c r="F657" s="268" t="s">
        <v>344</v>
      </c>
      <c r="G657" s="264"/>
      <c r="H657" s="264"/>
      <c r="I657" s="269">
        <f>SUM(I221)</f>
        <v>19163.419999999998</v>
      </c>
      <c r="J657" s="266"/>
    </row>
    <row r="658" spans="1:10" x14ac:dyDescent="0.2">
      <c r="A658" s="264"/>
      <c r="B658" s="264"/>
      <c r="C658" s="264"/>
      <c r="D658" s="404" t="s">
        <v>348</v>
      </c>
      <c r="E658" s="268" t="s">
        <v>337</v>
      </c>
      <c r="F658" s="268" t="s">
        <v>344</v>
      </c>
      <c r="G658" s="264"/>
      <c r="H658" s="264"/>
      <c r="I658" s="269">
        <f>SUM(I222)</f>
        <v>162889.03</v>
      </c>
      <c r="J658" s="266"/>
    </row>
    <row r="659" spans="1:10" x14ac:dyDescent="0.2">
      <c r="A659" s="282" t="s">
        <v>989</v>
      </c>
      <c r="B659" s="271"/>
      <c r="C659" s="271"/>
      <c r="D659" s="272"/>
      <c r="E659" s="272"/>
      <c r="F659" s="273"/>
      <c r="G659" s="271"/>
      <c r="H659" s="271"/>
      <c r="I659" s="283">
        <f>SUM(I656:I658)</f>
        <v>191634.16</v>
      </c>
      <c r="J659" s="275"/>
    </row>
    <row r="660" spans="1:10" x14ac:dyDescent="0.2">
      <c r="A660" s="270"/>
      <c r="B660" s="271"/>
      <c r="C660" s="271"/>
      <c r="D660" s="272"/>
      <c r="E660" s="272"/>
      <c r="F660" s="273"/>
      <c r="G660" s="271"/>
      <c r="H660" s="271"/>
      <c r="I660" s="274"/>
      <c r="J660" s="275"/>
    </row>
    <row r="661" spans="1:10" x14ac:dyDescent="0.2">
      <c r="A661" s="264"/>
      <c r="B661" s="264"/>
      <c r="C661" s="264"/>
      <c r="D661" s="417" t="s">
        <v>346</v>
      </c>
      <c r="E661" s="268" t="s">
        <v>521</v>
      </c>
      <c r="F661" s="268" t="s">
        <v>344</v>
      </c>
      <c r="G661" s="264"/>
      <c r="H661" s="264"/>
      <c r="I661" s="269">
        <f>SUM(I454,I457,I460,I463)</f>
        <v>19519.140000000003</v>
      </c>
      <c r="J661" s="352">
        <f>I656+I661</f>
        <v>29100.850000000002</v>
      </c>
    </row>
    <row r="662" spans="1:10" x14ac:dyDescent="0.2">
      <c r="A662" s="264"/>
      <c r="B662" s="264"/>
      <c r="C662" s="264"/>
      <c r="D662" s="418" t="s">
        <v>347</v>
      </c>
      <c r="E662" s="268" t="s">
        <v>521</v>
      </c>
      <c r="F662" s="268" t="s">
        <v>344</v>
      </c>
      <c r="G662" s="264"/>
      <c r="H662" s="264"/>
      <c r="I662" s="269">
        <f>SUM(I455,I458,I461,I464)</f>
        <v>39038.289999999994</v>
      </c>
      <c r="J662" s="352">
        <f>I657+I662</f>
        <v>58201.709999999992</v>
      </c>
    </row>
    <row r="663" spans="1:10" x14ac:dyDescent="0.2">
      <c r="A663" s="264"/>
      <c r="B663" s="264"/>
      <c r="C663" s="264"/>
      <c r="D663" s="404" t="s">
        <v>348</v>
      </c>
      <c r="E663" s="268" t="s">
        <v>521</v>
      </c>
      <c r="F663" s="268" t="s">
        <v>344</v>
      </c>
      <c r="G663" s="264"/>
      <c r="H663" s="264"/>
      <c r="I663" s="269">
        <f>SUM(I456,I459,I462,I465)</f>
        <v>331825.39</v>
      </c>
      <c r="J663" s="352">
        <f>I658+I663</f>
        <v>494714.42000000004</v>
      </c>
    </row>
    <row r="664" spans="1:10" x14ac:dyDescent="0.2">
      <c r="A664" s="282" t="s">
        <v>990</v>
      </c>
      <c r="B664" s="264"/>
      <c r="C664" s="264"/>
      <c r="D664" s="267"/>
      <c r="E664" s="267"/>
      <c r="F664" s="268"/>
      <c r="G664" s="264"/>
      <c r="H664" s="264"/>
      <c r="I664" s="283">
        <f>SUM(I661:I663)</f>
        <v>390382.82</v>
      </c>
      <c r="J664" s="266"/>
    </row>
    <row r="665" spans="1:10" x14ac:dyDescent="0.2">
      <c r="A665" s="289" t="s">
        <v>991</v>
      </c>
      <c r="B665" s="284"/>
      <c r="C665" s="284"/>
      <c r="D665" s="285"/>
      <c r="E665" s="285"/>
      <c r="F665" s="286"/>
      <c r="G665" s="284"/>
      <c r="H665" s="284"/>
      <c r="I665" s="290">
        <f>SUM(I659,I664)</f>
        <v>582016.98</v>
      </c>
      <c r="J665" s="266"/>
    </row>
    <row r="666" spans="1:10" x14ac:dyDescent="0.2">
      <c r="A666" s="264"/>
      <c r="B666" s="264"/>
      <c r="C666" s="264"/>
      <c r="D666" s="267"/>
      <c r="E666" s="267"/>
      <c r="F666" s="268"/>
      <c r="G666" s="264"/>
      <c r="H666" s="264"/>
      <c r="I666" s="269"/>
      <c r="J666" s="266"/>
    </row>
    <row r="667" spans="1:10" x14ac:dyDescent="0.2">
      <c r="A667" s="399" t="s">
        <v>98</v>
      </c>
      <c r="B667" s="400"/>
      <c r="C667" s="400"/>
      <c r="D667" s="401" t="s">
        <v>99</v>
      </c>
      <c r="E667" s="402" t="s">
        <v>92</v>
      </c>
      <c r="F667" s="402" t="s">
        <v>100</v>
      </c>
      <c r="G667" s="400"/>
      <c r="H667" s="400"/>
      <c r="I667" s="403">
        <f>SUM(I46,I47,I48)</f>
        <v>30212</v>
      </c>
      <c r="J667" s="266"/>
    </row>
    <row r="668" spans="1:10" x14ac:dyDescent="0.2">
      <c r="A668" s="264"/>
      <c r="B668" s="264"/>
      <c r="C668" s="264"/>
      <c r="D668" s="267"/>
      <c r="E668" s="268"/>
      <c r="F668" s="268"/>
      <c r="G668" s="264"/>
      <c r="H668" s="264"/>
      <c r="I668" s="269"/>
      <c r="J668" s="266"/>
    </row>
    <row r="669" spans="1:10" x14ac:dyDescent="0.2">
      <c r="A669" s="287" t="s">
        <v>992</v>
      </c>
      <c r="B669" s="284"/>
      <c r="C669" s="284"/>
      <c r="D669" s="285"/>
      <c r="E669" s="286"/>
      <c r="F669" s="286"/>
      <c r="G669" s="284"/>
      <c r="H669" s="284"/>
      <c r="I669" s="288"/>
      <c r="J669" s="266"/>
    </row>
    <row r="670" spans="1:10" x14ac:dyDescent="0.2">
      <c r="A670" s="410" t="s">
        <v>993</v>
      </c>
      <c r="B670" s="411"/>
      <c r="C670" s="411"/>
      <c r="D670" s="412" t="s">
        <v>52</v>
      </c>
      <c r="E670" s="413" t="s">
        <v>13</v>
      </c>
      <c r="F670" s="413" t="s">
        <v>55</v>
      </c>
      <c r="G670" s="411"/>
      <c r="H670" s="411"/>
      <c r="I670" s="414">
        <f>SUM(I21)</f>
        <v>106704.16</v>
      </c>
      <c r="J670" s="266"/>
    </row>
    <row r="671" spans="1:10" x14ac:dyDescent="0.2">
      <c r="A671" s="405" t="s">
        <v>994</v>
      </c>
      <c r="B671" s="406"/>
      <c r="C671" s="406"/>
      <c r="D671" s="407" t="s">
        <v>53</v>
      </c>
      <c r="E671" s="408" t="s">
        <v>13</v>
      </c>
      <c r="F671" s="408" t="s">
        <v>55</v>
      </c>
      <c r="G671" s="406"/>
      <c r="H671" s="406"/>
      <c r="I671" s="409">
        <f>SUM(I22)</f>
        <v>341821.22</v>
      </c>
      <c r="J671" s="266"/>
    </row>
    <row r="672" spans="1:10" x14ac:dyDescent="0.2">
      <c r="A672" s="264"/>
      <c r="B672" s="264"/>
      <c r="C672" s="264"/>
      <c r="D672" s="267"/>
      <c r="E672" s="267"/>
      <c r="F672" s="268"/>
      <c r="G672" s="264"/>
      <c r="H672" s="264"/>
      <c r="I672" s="269"/>
      <c r="J672" s="266"/>
    </row>
    <row r="674" spans="1:9" x14ac:dyDescent="0.2">
      <c r="E674" s="291"/>
    </row>
    <row r="675" spans="1:9" x14ac:dyDescent="0.2">
      <c r="A675" s="264"/>
      <c r="B675" s="264"/>
      <c r="C675" s="264"/>
      <c r="D675" s="398" t="s">
        <v>997</v>
      </c>
      <c r="E675" s="264"/>
      <c r="F675" s="264"/>
      <c r="G675" s="264"/>
      <c r="H675" s="264"/>
      <c r="I675" s="350">
        <v>32208</v>
      </c>
    </row>
    <row r="676" spans="1:9" x14ac:dyDescent="0.2">
      <c r="A676" s="264"/>
      <c r="B676" s="264"/>
      <c r="C676" s="264"/>
      <c r="D676" s="267" t="s">
        <v>62</v>
      </c>
      <c r="E676" s="264"/>
      <c r="F676" s="264"/>
      <c r="G676" s="264"/>
      <c r="H676" s="264"/>
      <c r="I676" s="350">
        <v>224976577.59999999</v>
      </c>
    </row>
    <row r="677" spans="1:9" x14ac:dyDescent="0.2">
      <c r="A677" s="264"/>
      <c r="B677" s="264"/>
      <c r="C677" s="264"/>
      <c r="D677" s="401" t="s">
        <v>99</v>
      </c>
      <c r="E677" s="264"/>
      <c r="F677" s="264"/>
      <c r="G677" s="264"/>
      <c r="H677" s="264"/>
      <c r="I677" s="350">
        <v>30212</v>
      </c>
    </row>
    <row r="678" spans="1:9" x14ac:dyDescent="0.2">
      <c r="A678" s="264"/>
      <c r="B678" s="264"/>
      <c r="C678" s="264"/>
      <c r="D678" s="407" t="s">
        <v>53</v>
      </c>
      <c r="E678" s="264"/>
      <c r="F678" s="264"/>
      <c r="G678" s="264"/>
      <c r="H678" s="264"/>
      <c r="I678" s="350">
        <v>341821.22</v>
      </c>
    </row>
    <row r="679" spans="1:9" x14ac:dyDescent="0.2">
      <c r="A679" s="264"/>
      <c r="B679" s="264"/>
      <c r="C679" s="264"/>
      <c r="D679" s="412" t="s">
        <v>52</v>
      </c>
      <c r="E679" s="264"/>
      <c r="F679" s="264"/>
      <c r="G679" s="264"/>
      <c r="H679" s="264"/>
      <c r="I679" s="350">
        <v>106704.16</v>
      </c>
    </row>
    <row r="680" spans="1:9" x14ac:dyDescent="0.2">
      <c r="A680" s="264"/>
      <c r="B680" s="264"/>
      <c r="C680" s="264"/>
      <c r="D680" s="417" t="s">
        <v>346</v>
      </c>
      <c r="E680" s="264"/>
      <c r="F680" s="264"/>
      <c r="G680" s="264"/>
      <c r="H680" s="264"/>
      <c r="I680" s="350">
        <v>29100.85</v>
      </c>
    </row>
    <row r="681" spans="1:9" x14ac:dyDescent="0.2">
      <c r="A681" s="264"/>
      <c r="B681" s="264"/>
      <c r="C681" s="264"/>
      <c r="D681" s="418" t="s">
        <v>347</v>
      </c>
      <c r="E681" s="264"/>
      <c r="F681" s="264"/>
      <c r="G681" s="264"/>
      <c r="H681" s="264"/>
      <c r="I681" s="350">
        <v>58201.71</v>
      </c>
    </row>
    <row r="682" spans="1:9" x14ac:dyDescent="0.2">
      <c r="A682" s="264"/>
      <c r="B682" s="264"/>
      <c r="C682" s="264"/>
      <c r="D682" s="404" t="s">
        <v>348</v>
      </c>
      <c r="E682" s="264"/>
      <c r="F682" s="264"/>
      <c r="G682" s="264"/>
      <c r="H682" s="264"/>
      <c r="I682" s="350">
        <v>494714.42</v>
      </c>
    </row>
    <row r="683" spans="1:9" x14ac:dyDescent="0.2">
      <c r="A683" s="264"/>
      <c r="B683" s="264"/>
      <c r="C683" s="264"/>
      <c r="D683" s="267"/>
      <c r="E683" s="264"/>
      <c r="F683" s="264"/>
      <c r="G683" s="264"/>
      <c r="H683" s="264"/>
      <c r="I683" s="351">
        <f>SUM(I675:I682)</f>
        <v>226069539.95999998</v>
      </c>
    </row>
    <row r="684" spans="1:9" x14ac:dyDescent="0.2">
      <c r="A684" s="264"/>
      <c r="B684" s="264"/>
      <c r="C684" s="264"/>
      <c r="D684" s="267"/>
      <c r="E684" s="264"/>
      <c r="F684" s="264"/>
      <c r="G684" s="264"/>
      <c r="H684" s="264"/>
      <c r="I684" s="265"/>
    </row>
    <row r="685" spans="1:9" x14ac:dyDescent="0.2">
      <c r="A685" s="264"/>
      <c r="B685" s="264"/>
      <c r="C685" s="264"/>
      <c r="D685" s="267"/>
      <c r="E685" s="264"/>
      <c r="F685" s="264"/>
      <c r="G685" s="264"/>
      <c r="H685" s="264"/>
      <c r="I685" s="350">
        <f>'jiné zdroje'!$I$20</f>
        <v>63617424.969999999</v>
      </c>
    </row>
    <row r="686" spans="1:9" x14ac:dyDescent="0.2">
      <c r="A686" s="264"/>
      <c r="B686" s="264"/>
      <c r="C686" s="264"/>
      <c r="D686" s="264"/>
      <c r="E686" s="264"/>
      <c r="F686" s="264"/>
      <c r="G686" s="264"/>
      <c r="H686" s="264"/>
      <c r="I686" s="351">
        <f>SUM(I683:I685)</f>
        <v>289686964.92999995</v>
      </c>
    </row>
    <row r="687" spans="1:9" x14ac:dyDescent="0.2">
      <c r="A687" s="264"/>
      <c r="B687" s="264"/>
      <c r="C687" s="264"/>
      <c r="D687" s="264"/>
      <c r="E687" s="264"/>
      <c r="F687" s="264"/>
      <c r="G687" s="264"/>
      <c r="H687" s="264"/>
      <c r="I687" s="265"/>
    </row>
    <row r="688" spans="1:9" x14ac:dyDescent="0.2">
      <c r="A688" s="264"/>
      <c r="B688" s="264"/>
      <c r="C688" s="264"/>
      <c r="D688" s="264"/>
      <c r="E688" s="264"/>
      <c r="F688" s="264"/>
      <c r="G688" s="264"/>
      <c r="H688" s="264"/>
      <c r="I688" s="265"/>
    </row>
    <row r="689" spans="1:9" x14ac:dyDescent="0.2">
      <c r="A689" s="264"/>
      <c r="B689" s="264"/>
      <c r="C689" s="264"/>
      <c r="D689" s="264"/>
      <c r="E689" s="264"/>
      <c r="F689" s="264"/>
      <c r="G689" s="264"/>
      <c r="H689" s="264"/>
      <c r="I689" s="265"/>
    </row>
    <row r="690" spans="1:9" x14ac:dyDescent="0.2">
      <c r="A690" s="264"/>
      <c r="B690" s="264"/>
      <c r="C690" s="264"/>
      <c r="D690" s="264"/>
      <c r="E690" s="264"/>
      <c r="F690" s="264"/>
      <c r="G690" s="264"/>
      <c r="H690" s="264"/>
      <c r="I690" s="265"/>
    </row>
    <row r="691" spans="1:9" x14ac:dyDescent="0.2">
      <c r="A691" s="264"/>
      <c r="B691" s="264"/>
      <c r="C691" s="264"/>
      <c r="D691" s="264"/>
      <c r="E691" s="264"/>
      <c r="F691" s="264"/>
      <c r="G691" s="264"/>
      <c r="H691" s="264"/>
      <c r="I691" s="265"/>
    </row>
    <row r="692" spans="1:9" x14ac:dyDescent="0.2">
      <c r="A692" s="264"/>
      <c r="B692" s="264"/>
      <c r="C692" s="264"/>
      <c r="D692" s="264"/>
      <c r="E692" s="264"/>
      <c r="F692" s="264"/>
      <c r="G692" s="264"/>
      <c r="H692" s="264"/>
      <c r="I692" s="265"/>
    </row>
    <row r="693" spans="1:9" x14ac:dyDescent="0.2">
      <c r="A693" s="264"/>
      <c r="B693" s="264"/>
      <c r="C693" s="264"/>
      <c r="D693" s="264"/>
      <c r="E693" s="264"/>
      <c r="F693" s="264"/>
      <c r="G693" s="264"/>
      <c r="H693" s="264"/>
      <c r="I693" s="265"/>
    </row>
    <row r="694" spans="1:9" x14ac:dyDescent="0.2">
      <c r="A694" s="264"/>
      <c r="B694" s="264"/>
      <c r="C694" s="264"/>
      <c r="D694" s="264"/>
      <c r="E694" s="264"/>
      <c r="F694" s="264"/>
      <c r="G694" s="264"/>
      <c r="H694" s="264"/>
      <c r="I694" s="265"/>
    </row>
    <row r="695" spans="1:9" x14ac:dyDescent="0.2">
      <c r="A695" s="264"/>
      <c r="B695" s="264"/>
      <c r="C695" s="264"/>
      <c r="D695" s="264"/>
      <c r="E695" s="264"/>
      <c r="F695" s="264"/>
      <c r="G695" s="264"/>
      <c r="H695" s="264"/>
      <c r="I695" s="265"/>
    </row>
    <row r="696" spans="1:9" x14ac:dyDescent="0.2">
      <c r="A696" s="264"/>
      <c r="B696" s="264"/>
      <c r="C696" s="264"/>
      <c r="D696" s="264"/>
      <c r="E696" s="264"/>
      <c r="F696" s="264"/>
      <c r="G696" s="264"/>
      <c r="H696" s="264"/>
      <c r="I696" s="265"/>
    </row>
    <row r="697" spans="1:9" x14ac:dyDescent="0.2">
      <c r="A697" s="264"/>
      <c r="B697" s="264"/>
      <c r="C697" s="264"/>
      <c r="D697" s="264"/>
      <c r="E697" s="264"/>
      <c r="F697" s="264"/>
      <c r="G697" s="264"/>
      <c r="H697" s="264"/>
      <c r="I697" s="265"/>
    </row>
    <row r="698" spans="1:9" x14ac:dyDescent="0.2">
      <c r="A698" s="264"/>
      <c r="B698" s="264"/>
      <c r="C698" s="264"/>
      <c r="D698" s="264"/>
      <c r="E698" s="264"/>
      <c r="F698" s="264"/>
      <c r="G698" s="264"/>
      <c r="H698" s="264"/>
      <c r="I698" s="265"/>
    </row>
    <row r="699" spans="1:9" x14ac:dyDescent="0.2">
      <c r="A699" s="264"/>
      <c r="B699" s="264"/>
      <c r="C699" s="264"/>
      <c r="D699" s="264"/>
      <c r="E699" s="264"/>
      <c r="F699" s="264"/>
      <c r="G699" s="264"/>
      <c r="H699" s="264"/>
      <c r="I699" s="265"/>
    </row>
    <row r="700" spans="1:9" x14ac:dyDescent="0.2">
      <c r="A700" s="264"/>
      <c r="B700" s="264"/>
      <c r="C700" s="264"/>
      <c r="D700" s="264"/>
      <c r="E700" s="264"/>
      <c r="F700" s="264"/>
      <c r="G700" s="264"/>
      <c r="H700" s="264"/>
      <c r="I700" s="265"/>
    </row>
    <row r="701" spans="1:9" x14ac:dyDescent="0.2">
      <c r="A701" s="264"/>
      <c r="B701" s="264"/>
      <c r="C701" s="264"/>
      <c r="D701" s="264"/>
      <c r="E701" s="264"/>
      <c r="F701" s="264"/>
      <c r="G701" s="264"/>
      <c r="H701" s="264"/>
      <c r="I701" s="265"/>
    </row>
    <row r="702" spans="1:9" x14ac:dyDescent="0.2">
      <c r="A702" s="264"/>
      <c r="B702" s="264"/>
      <c r="C702" s="264"/>
      <c r="D702" s="264"/>
      <c r="E702" s="264"/>
      <c r="F702" s="264"/>
      <c r="G702" s="264"/>
      <c r="H702" s="264"/>
      <c r="I702" s="265"/>
    </row>
    <row r="703" spans="1:9" x14ac:dyDescent="0.2">
      <c r="A703" s="264"/>
      <c r="B703" s="264"/>
      <c r="C703" s="264"/>
      <c r="D703" s="264"/>
      <c r="E703" s="264"/>
      <c r="F703" s="264"/>
      <c r="G703" s="264"/>
      <c r="H703" s="264"/>
      <c r="I703" s="265"/>
    </row>
    <row r="704" spans="1:9" x14ac:dyDescent="0.2">
      <c r="A704" s="264"/>
      <c r="B704" s="264"/>
      <c r="C704" s="264"/>
      <c r="D704" s="264"/>
      <c r="E704" s="264"/>
      <c r="F704" s="264"/>
      <c r="G704" s="264"/>
      <c r="H704" s="264"/>
      <c r="I704" s="265"/>
    </row>
    <row r="705" spans="1:9" x14ac:dyDescent="0.2">
      <c r="A705" s="264"/>
      <c r="B705" s="264"/>
      <c r="C705" s="264"/>
      <c r="D705" s="264"/>
      <c r="E705" s="264"/>
      <c r="F705" s="264"/>
      <c r="G705" s="264"/>
      <c r="H705" s="264"/>
      <c r="I705" s="265"/>
    </row>
    <row r="706" spans="1:9" x14ac:dyDescent="0.2">
      <c r="A706" s="264"/>
      <c r="B706" s="264"/>
      <c r="C706" s="264"/>
      <c r="D706" s="264"/>
      <c r="E706" s="264"/>
      <c r="F706" s="264"/>
      <c r="G706" s="264"/>
      <c r="H706" s="264"/>
      <c r="I706" s="265"/>
    </row>
    <row r="707" spans="1:9" x14ac:dyDescent="0.2">
      <c r="A707" s="264"/>
      <c r="B707" s="264"/>
      <c r="C707" s="264"/>
      <c r="D707" s="264"/>
      <c r="E707" s="264"/>
      <c r="F707" s="264"/>
      <c r="G707" s="264"/>
      <c r="H707" s="264"/>
      <c r="I707" s="265"/>
    </row>
    <row r="708" spans="1:9" x14ac:dyDescent="0.2">
      <c r="A708" s="264"/>
      <c r="B708" s="264"/>
      <c r="C708" s="264"/>
      <c r="D708" s="264"/>
      <c r="E708" s="264"/>
      <c r="F708" s="264"/>
      <c r="G708" s="264"/>
      <c r="H708" s="264"/>
      <c r="I708" s="265"/>
    </row>
    <row r="709" spans="1:9" x14ac:dyDescent="0.2">
      <c r="A709" s="264"/>
      <c r="B709" s="264"/>
      <c r="C709" s="264"/>
      <c r="D709" s="264"/>
      <c r="E709" s="264"/>
      <c r="F709" s="264"/>
      <c r="G709" s="264"/>
      <c r="H709" s="264"/>
      <c r="I709" s="265"/>
    </row>
    <row r="710" spans="1:9" x14ac:dyDescent="0.2">
      <c r="A710" s="264"/>
      <c r="B710" s="264"/>
      <c r="C710" s="264"/>
      <c r="D710" s="264"/>
      <c r="E710" s="264"/>
      <c r="F710" s="264"/>
      <c r="G710" s="264"/>
      <c r="H710" s="264"/>
      <c r="I710" s="265"/>
    </row>
    <row r="711" spans="1:9" x14ac:dyDescent="0.2">
      <c r="A711" s="264"/>
      <c r="B711" s="264"/>
      <c r="C711" s="264"/>
      <c r="D711" s="264"/>
      <c r="E711" s="264"/>
      <c r="F711" s="264"/>
      <c r="G711" s="264"/>
      <c r="H711" s="264"/>
      <c r="I711" s="265"/>
    </row>
    <row r="712" spans="1:9" x14ac:dyDescent="0.2">
      <c r="A712" s="264"/>
      <c r="B712" s="264"/>
      <c r="C712" s="264"/>
      <c r="D712" s="264"/>
      <c r="E712" s="264"/>
      <c r="F712" s="264"/>
      <c r="G712" s="264"/>
      <c r="H712" s="264"/>
      <c r="I712" s="265"/>
    </row>
    <row r="713" spans="1:9" x14ac:dyDescent="0.2">
      <c r="A713" s="264"/>
      <c r="B713" s="264"/>
      <c r="C713" s="264"/>
      <c r="D713" s="264"/>
      <c r="E713" s="264"/>
      <c r="F713" s="264"/>
      <c r="G713" s="264"/>
      <c r="H713" s="264"/>
      <c r="I713" s="265"/>
    </row>
    <row r="714" spans="1:9" x14ac:dyDescent="0.2">
      <c r="A714" s="264"/>
      <c r="B714" s="264"/>
      <c r="C714" s="264"/>
      <c r="D714" s="264"/>
      <c r="E714" s="264"/>
      <c r="F714" s="264"/>
      <c r="G714" s="264"/>
      <c r="H714" s="264"/>
      <c r="I714" s="265"/>
    </row>
    <row r="715" spans="1:9" x14ac:dyDescent="0.2">
      <c r="A715" s="264"/>
      <c r="B715" s="264"/>
      <c r="C715" s="264"/>
      <c r="D715" s="264"/>
      <c r="E715" s="264"/>
      <c r="F715" s="264"/>
      <c r="G715" s="264"/>
      <c r="H715" s="264"/>
      <c r="I715" s="265"/>
    </row>
    <row r="716" spans="1:9" x14ac:dyDescent="0.2">
      <c r="A716" s="264"/>
      <c r="B716" s="264"/>
      <c r="C716" s="264"/>
      <c r="D716" s="264"/>
      <c r="E716" s="264"/>
      <c r="F716" s="264"/>
      <c r="G716" s="264"/>
      <c r="H716" s="264"/>
      <c r="I716" s="265"/>
    </row>
    <row r="717" spans="1:9" x14ac:dyDescent="0.2">
      <c r="A717" s="264"/>
      <c r="B717" s="264"/>
      <c r="C717" s="264"/>
      <c r="D717" s="264"/>
      <c r="E717" s="264"/>
      <c r="F717" s="264"/>
      <c r="G717" s="264"/>
      <c r="H717" s="264"/>
      <c r="I717" s="265"/>
    </row>
    <row r="718" spans="1:9" x14ac:dyDescent="0.2">
      <c r="A718" s="264"/>
      <c r="B718" s="264"/>
      <c r="C718" s="264"/>
      <c r="D718" s="264"/>
      <c r="E718" s="264"/>
      <c r="F718" s="264"/>
      <c r="G718" s="264"/>
      <c r="H718" s="264"/>
      <c r="I718" s="265"/>
    </row>
    <row r="719" spans="1:9" x14ac:dyDescent="0.2">
      <c r="A719" s="264"/>
      <c r="B719" s="264"/>
      <c r="C719" s="264"/>
      <c r="D719" s="264"/>
      <c r="E719" s="264"/>
      <c r="F719" s="264"/>
      <c r="G719" s="264"/>
      <c r="H719" s="264"/>
      <c r="I719" s="265"/>
    </row>
    <row r="720" spans="1:9" x14ac:dyDescent="0.2">
      <c r="A720" s="264"/>
      <c r="B720" s="264"/>
      <c r="C720" s="264"/>
      <c r="D720" s="264"/>
      <c r="E720" s="264"/>
      <c r="F720" s="264"/>
      <c r="G720" s="264"/>
      <c r="H720" s="264"/>
      <c r="I720" s="265"/>
    </row>
    <row r="721" spans="1:9" x14ac:dyDescent="0.2">
      <c r="A721" s="264"/>
      <c r="B721" s="264"/>
      <c r="C721" s="264"/>
      <c r="D721" s="264"/>
      <c r="E721" s="264"/>
      <c r="F721" s="264"/>
      <c r="G721" s="264"/>
      <c r="H721" s="264"/>
      <c r="I721" s="265"/>
    </row>
    <row r="722" spans="1:9" x14ac:dyDescent="0.2">
      <c r="A722" s="264"/>
      <c r="B722" s="264"/>
      <c r="C722" s="264"/>
      <c r="D722" s="264"/>
      <c r="E722" s="264"/>
      <c r="F722" s="264"/>
      <c r="G722" s="264"/>
      <c r="H722" s="264"/>
      <c r="I722" s="265"/>
    </row>
    <row r="723" spans="1:9" x14ac:dyDescent="0.2">
      <c r="A723" s="264"/>
      <c r="B723" s="264"/>
      <c r="C723" s="264"/>
      <c r="D723" s="264"/>
      <c r="E723" s="264"/>
      <c r="F723" s="264"/>
      <c r="G723" s="264"/>
      <c r="H723" s="264"/>
      <c r="I723" s="265"/>
    </row>
    <row r="724" spans="1:9" x14ac:dyDescent="0.2">
      <c r="A724" s="264"/>
      <c r="B724" s="264"/>
      <c r="C724" s="264"/>
      <c r="D724" s="264"/>
      <c r="E724" s="264"/>
      <c r="F724" s="264"/>
      <c r="G724" s="264"/>
      <c r="H724" s="264"/>
      <c r="I724" s="265"/>
    </row>
    <row r="725" spans="1:9" x14ac:dyDescent="0.2">
      <c r="A725" s="264"/>
      <c r="B725" s="264"/>
      <c r="C725" s="264"/>
      <c r="D725" s="264"/>
      <c r="E725" s="264"/>
      <c r="F725" s="264"/>
      <c r="G725" s="264"/>
      <c r="H725" s="264"/>
      <c r="I725" s="265"/>
    </row>
    <row r="726" spans="1:9" x14ac:dyDescent="0.2">
      <c r="A726" s="264"/>
      <c r="B726" s="264"/>
      <c r="C726" s="264"/>
      <c r="D726" s="264"/>
      <c r="E726" s="264"/>
      <c r="F726" s="264"/>
      <c r="G726" s="264"/>
      <c r="H726" s="264"/>
      <c r="I726" s="265"/>
    </row>
    <row r="727" spans="1:9" x14ac:dyDescent="0.2">
      <c r="A727" s="264"/>
      <c r="B727" s="264"/>
      <c r="C727" s="264"/>
      <c r="D727" s="264"/>
      <c r="E727" s="264"/>
      <c r="F727" s="264"/>
      <c r="G727" s="264"/>
      <c r="H727" s="264"/>
      <c r="I727" s="265"/>
    </row>
    <row r="728" spans="1:9" x14ac:dyDescent="0.2">
      <c r="A728" s="264"/>
      <c r="B728" s="264"/>
      <c r="C728" s="264"/>
      <c r="D728" s="264"/>
      <c r="E728" s="264"/>
      <c r="F728" s="264"/>
      <c r="G728" s="264"/>
      <c r="H728" s="264"/>
      <c r="I728" s="265"/>
    </row>
    <row r="729" spans="1:9" x14ac:dyDescent="0.2">
      <c r="A729" s="264"/>
      <c r="B729" s="264"/>
      <c r="C729" s="264"/>
      <c r="D729" s="264"/>
      <c r="E729" s="264"/>
      <c r="F729" s="264"/>
      <c r="G729" s="264"/>
      <c r="H729" s="264"/>
      <c r="I729" s="265"/>
    </row>
  </sheetData>
  <autoFilter ref="D1:D731"/>
  <mergeCells count="114">
    <mergeCell ref="G580:G581"/>
    <mergeCell ref="H580:H581"/>
    <mergeCell ref="G277:G298"/>
    <mergeCell ref="H277:H298"/>
    <mergeCell ref="G424:G425"/>
    <mergeCell ref="H424:H425"/>
    <mergeCell ref="G428:G431"/>
    <mergeCell ref="H428:H431"/>
    <mergeCell ref="G434:G435"/>
    <mergeCell ref="H434:H435"/>
    <mergeCell ref="G436:G437"/>
    <mergeCell ref="H436:H437"/>
    <mergeCell ref="G476:G477"/>
    <mergeCell ref="H476:H477"/>
    <mergeCell ref="G400:G401"/>
    <mergeCell ref="H400:H401"/>
    <mergeCell ref="G402:G403"/>
    <mergeCell ref="H402:H403"/>
    <mergeCell ref="G339:G342"/>
    <mergeCell ref="H339:H342"/>
    <mergeCell ref="H323:H324"/>
    <mergeCell ref="G323:G324"/>
    <mergeCell ref="G333:G334"/>
    <mergeCell ref="H333:H334"/>
    <mergeCell ref="A537:A543"/>
    <mergeCell ref="A549:A552"/>
    <mergeCell ref="J550:J551"/>
    <mergeCell ref="A553:A555"/>
    <mergeCell ref="A563:A564"/>
    <mergeCell ref="A514:A516"/>
    <mergeCell ref="A517:A518"/>
    <mergeCell ref="A521:A522"/>
    <mergeCell ref="A527:A529"/>
    <mergeCell ref="A533:A534"/>
    <mergeCell ref="A497:A499"/>
    <mergeCell ref="J498:J499"/>
    <mergeCell ref="A500:A508"/>
    <mergeCell ref="J500:J504"/>
    <mergeCell ref="A509:A511"/>
    <mergeCell ref="A481:A482"/>
    <mergeCell ref="J481:J482"/>
    <mergeCell ref="G188:G195"/>
    <mergeCell ref="H188:H195"/>
    <mergeCell ref="G199:G200"/>
    <mergeCell ref="H199:H200"/>
    <mergeCell ref="G201:H206"/>
    <mergeCell ref="G230:G231"/>
    <mergeCell ref="H230:H231"/>
    <mergeCell ref="G393:G395"/>
    <mergeCell ref="H393:H395"/>
    <mergeCell ref="G396:G397"/>
    <mergeCell ref="H396:H397"/>
    <mergeCell ref="G404:G405"/>
    <mergeCell ref="H404:H405"/>
    <mergeCell ref="G406:G407"/>
    <mergeCell ref="H406:H407"/>
    <mergeCell ref="G398:G399"/>
    <mergeCell ref="H398:H399"/>
    <mergeCell ref="G59:G66"/>
    <mergeCell ref="H59:H66"/>
    <mergeCell ref="G67:G71"/>
    <mergeCell ref="H67:H71"/>
    <mergeCell ref="G73:G75"/>
    <mergeCell ref="H73:H75"/>
    <mergeCell ref="G76:G77"/>
    <mergeCell ref="H76:H77"/>
    <mergeCell ref="G78:G98"/>
    <mergeCell ref="H78:H98"/>
    <mergeCell ref="G99:G100"/>
    <mergeCell ref="H99:H100"/>
    <mergeCell ref="G113:G114"/>
    <mergeCell ref="H113:H114"/>
    <mergeCell ref="G116:G117"/>
    <mergeCell ref="H116:H117"/>
    <mergeCell ref="G118:G119"/>
    <mergeCell ref="H118:H119"/>
    <mergeCell ref="G157:G158"/>
    <mergeCell ref="H157:H158"/>
    <mergeCell ref="G120:G121"/>
    <mergeCell ref="H120:H121"/>
    <mergeCell ref="G124:G125"/>
    <mergeCell ref="H124:H125"/>
    <mergeCell ref="G126:G131"/>
    <mergeCell ref="H126:H131"/>
    <mergeCell ref="G179:G180"/>
    <mergeCell ref="H179:H180"/>
    <mergeCell ref="G140:G141"/>
    <mergeCell ref="H140:H141"/>
    <mergeCell ref="G132:G138"/>
    <mergeCell ref="H132:H138"/>
    <mergeCell ref="G143:G145"/>
    <mergeCell ref="H143:H145"/>
    <mergeCell ref="G153:G154"/>
    <mergeCell ref="H153:H154"/>
    <mergeCell ref="G149:G151"/>
    <mergeCell ref="H149:H151"/>
    <mergeCell ref="G159:G162"/>
    <mergeCell ref="H159:H162"/>
    <mergeCell ref="G171:G173"/>
    <mergeCell ref="H171:H173"/>
    <mergeCell ref="G336:G337"/>
    <mergeCell ref="H336:H337"/>
    <mergeCell ref="G251:G264"/>
    <mergeCell ref="H251:H264"/>
    <mergeCell ref="G266:G267"/>
    <mergeCell ref="H266:H267"/>
    <mergeCell ref="G271:G274"/>
    <mergeCell ref="H271:H274"/>
    <mergeCell ref="G312:G314"/>
    <mergeCell ref="H312:H314"/>
    <mergeCell ref="G315:G317"/>
    <mergeCell ref="H315:H317"/>
    <mergeCell ref="G304:G306"/>
    <mergeCell ref="H304:H306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>
    <oddHeader>&amp;RStatutární město Opava</oddHeader>
    <oddFooter>&amp;L&amp;8Zpracovatel: Hlávková, Zapletalová, Kostrhounová, Hudečková ve spolupráci s odbory MMO&amp;C&amp;P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workbookViewId="0">
      <selection activeCell="I20" sqref="I20"/>
    </sheetView>
  </sheetViews>
  <sheetFormatPr defaultRowHeight="12.75" x14ac:dyDescent="0.2"/>
  <cols>
    <col min="1" max="1" width="32.5703125" customWidth="1"/>
    <col min="2" max="3" width="5.7109375" customWidth="1"/>
    <col min="4" max="4" width="8.7109375" customWidth="1"/>
    <col min="5" max="5" width="5.7109375" customWidth="1"/>
    <col min="6" max="6" width="13" customWidth="1"/>
    <col min="7" max="9" width="15.7109375" customWidth="1"/>
    <col min="10" max="10" width="21.85546875" customWidth="1"/>
    <col min="12" max="12" width="10.140625" bestFit="1" customWidth="1"/>
  </cols>
  <sheetData>
    <row r="2" spans="1:10" s="24" customFormat="1" ht="16.5" customHeight="1" x14ac:dyDescent="0.25">
      <c r="A2" s="45" t="s">
        <v>894</v>
      </c>
      <c r="B2" s="21"/>
      <c r="C2" s="21"/>
      <c r="D2" s="21"/>
      <c r="E2" s="21"/>
      <c r="F2" s="21"/>
      <c r="G2" s="22"/>
      <c r="H2" s="22"/>
      <c r="I2" s="23"/>
      <c r="J2" s="26"/>
    </row>
    <row r="4" spans="1:10" ht="47.25" customHeight="1" x14ac:dyDescent="0.2">
      <c r="A4" s="50" t="s">
        <v>7</v>
      </c>
      <c r="B4" s="46" t="s">
        <v>0</v>
      </c>
      <c r="C4" s="46" t="s">
        <v>1</v>
      </c>
      <c r="D4" s="47" t="s">
        <v>4</v>
      </c>
      <c r="E4" s="46" t="s">
        <v>2</v>
      </c>
      <c r="F4" s="46" t="s">
        <v>3</v>
      </c>
      <c r="G4" s="48" t="s">
        <v>8</v>
      </c>
      <c r="H4" s="48" t="s">
        <v>9</v>
      </c>
      <c r="I4" s="49" t="s">
        <v>10</v>
      </c>
      <c r="J4" s="25" t="s">
        <v>6</v>
      </c>
    </row>
    <row r="5" spans="1:10" s="16" customFormat="1" ht="14.1" customHeight="1" x14ac:dyDescent="0.2">
      <c r="A5" s="32" t="s">
        <v>730</v>
      </c>
      <c r="B5" s="33"/>
      <c r="C5" s="33"/>
      <c r="D5" s="34"/>
      <c r="E5" s="34"/>
      <c r="F5" s="194"/>
      <c r="G5" s="35"/>
      <c r="H5" s="35"/>
      <c r="I5" s="36"/>
      <c r="J5" s="100"/>
    </row>
    <row r="6" spans="1:10" ht="14.1" customHeight="1" x14ac:dyDescent="0.2">
      <c r="A6" s="472" t="s">
        <v>745</v>
      </c>
      <c r="B6" s="223">
        <v>2321</v>
      </c>
      <c r="C6" s="223">
        <v>6121</v>
      </c>
      <c r="D6" s="224" t="s">
        <v>892</v>
      </c>
      <c r="E6" s="224" t="s">
        <v>732</v>
      </c>
      <c r="F6" s="225" t="s">
        <v>129</v>
      </c>
      <c r="G6" s="226">
        <v>11177019.26</v>
      </c>
      <c r="H6" s="227">
        <v>3563630.71</v>
      </c>
      <c r="I6" s="228">
        <v>7613388.5499999998</v>
      </c>
      <c r="J6" s="442" t="s">
        <v>746</v>
      </c>
    </row>
    <row r="7" spans="1:10" ht="14.1" customHeight="1" x14ac:dyDescent="0.2">
      <c r="A7" s="473"/>
      <c r="B7" s="2">
        <v>2321</v>
      </c>
      <c r="C7" s="2">
        <v>6121</v>
      </c>
      <c r="D7" s="3" t="s">
        <v>62</v>
      </c>
      <c r="E7" s="3" t="s">
        <v>732</v>
      </c>
      <c r="F7" s="81" t="s">
        <v>129</v>
      </c>
      <c r="G7" s="105">
        <v>7846604.8499999996</v>
      </c>
      <c r="H7" s="4">
        <v>6246269.1699999999</v>
      </c>
      <c r="I7" s="5"/>
      <c r="J7" s="443"/>
    </row>
    <row r="8" spans="1:10" ht="14.1" customHeight="1" x14ac:dyDescent="0.2">
      <c r="A8" s="473"/>
      <c r="B8" s="2">
        <v>2321</v>
      </c>
      <c r="C8" s="107">
        <v>6122</v>
      </c>
      <c r="D8" s="224" t="s">
        <v>892</v>
      </c>
      <c r="E8" s="224" t="s">
        <v>732</v>
      </c>
      <c r="F8" s="225" t="s">
        <v>129</v>
      </c>
      <c r="G8" s="226">
        <v>6026215</v>
      </c>
      <c r="H8" s="227">
        <v>0</v>
      </c>
      <c r="I8" s="228">
        <v>6026215</v>
      </c>
      <c r="J8" s="443"/>
    </row>
    <row r="9" spans="1:10" ht="14.1" customHeight="1" x14ac:dyDescent="0.2">
      <c r="A9" s="473"/>
      <c r="B9" s="2">
        <v>2321</v>
      </c>
      <c r="C9" s="107">
        <v>6122</v>
      </c>
      <c r="D9" s="3" t="s">
        <v>62</v>
      </c>
      <c r="E9" s="3" t="s">
        <v>732</v>
      </c>
      <c r="F9" s="81" t="s">
        <v>129</v>
      </c>
      <c r="G9" s="105">
        <v>1577040.15</v>
      </c>
      <c r="H9" s="4">
        <v>311535</v>
      </c>
      <c r="I9" s="5"/>
      <c r="J9" s="443"/>
    </row>
    <row r="10" spans="1:10" ht="14.1" customHeight="1" x14ac:dyDescent="0.2">
      <c r="A10" s="473"/>
      <c r="B10" s="2">
        <v>2321</v>
      </c>
      <c r="C10" s="198">
        <v>5171</v>
      </c>
      <c r="D10" s="3" t="s">
        <v>62</v>
      </c>
      <c r="E10" s="3" t="s">
        <v>732</v>
      </c>
      <c r="F10" s="197" t="s">
        <v>129</v>
      </c>
      <c r="G10" s="105">
        <v>20855</v>
      </c>
      <c r="H10" s="4">
        <v>0</v>
      </c>
      <c r="I10" s="5"/>
      <c r="J10" s="443"/>
    </row>
    <row r="11" spans="1:10" ht="14.1" customHeight="1" x14ac:dyDescent="0.2">
      <c r="A11" s="473"/>
      <c r="B11" s="2">
        <v>2321</v>
      </c>
      <c r="C11" s="2">
        <v>6121</v>
      </c>
      <c r="D11" s="3" t="s">
        <v>62</v>
      </c>
      <c r="E11" s="3" t="s">
        <v>732</v>
      </c>
      <c r="F11" s="197" t="s">
        <v>129</v>
      </c>
      <c r="G11" s="105">
        <v>766</v>
      </c>
      <c r="H11" s="4">
        <v>612.16</v>
      </c>
      <c r="I11" s="5"/>
      <c r="J11" s="29" t="s">
        <v>747</v>
      </c>
    </row>
    <row r="12" spans="1:10" ht="14.1" customHeight="1" x14ac:dyDescent="0.2">
      <c r="A12" s="473"/>
      <c r="B12" s="2">
        <v>2321</v>
      </c>
      <c r="C12" s="2">
        <v>6121</v>
      </c>
      <c r="D12" s="3" t="s">
        <v>62</v>
      </c>
      <c r="E12" s="3" t="s">
        <v>732</v>
      </c>
      <c r="F12" s="81" t="s">
        <v>129</v>
      </c>
      <c r="G12" s="105">
        <v>7500</v>
      </c>
      <c r="H12" s="4">
        <v>0</v>
      </c>
      <c r="I12" s="5"/>
      <c r="J12" s="28" t="s">
        <v>748</v>
      </c>
    </row>
    <row r="13" spans="1:10" ht="14.1" customHeight="1" x14ac:dyDescent="0.2">
      <c r="A13" s="473"/>
      <c r="B13" s="103">
        <v>3745</v>
      </c>
      <c r="C13" s="198">
        <v>5171</v>
      </c>
      <c r="D13" s="3" t="s">
        <v>62</v>
      </c>
      <c r="E13" s="3" t="s">
        <v>732</v>
      </c>
      <c r="F13" s="197" t="s">
        <v>129</v>
      </c>
      <c r="G13" s="105">
        <v>120267</v>
      </c>
      <c r="H13" s="4">
        <v>0</v>
      </c>
      <c r="I13" s="5"/>
      <c r="J13" s="28" t="s">
        <v>749</v>
      </c>
    </row>
    <row r="14" spans="1:10" ht="14.1" customHeight="1" x14ac:dyDescent="0.2">
      <c r="A14" s="474"/>
      <c r="B14" s="103">
        <v>2321</v>
      </c>
      <c r="C14" s="2">
        <v>6121</v>
      </c>
      <c r="D14" s="3" t="s">
        <v>62</v>
      </c>
      <c r="E14" s="3" t="s">
        <v>732</v>
      </c>
      <c r="F14" s="81" t="s">
        <v>129</v>
      </c>
      <c r="G14" s="105">
        <v>261360</v>
      </c>
      <c r="H14" s="4">
        <v>132132</v>
      </c>
      <c r="I14" s="5"/>
      <c r="J14" s="28" t="s">
        <v>750</v>
      </c>
    </row>
    <row r="15" spans="1:10" ht="14.1" customHeight="1" x14ac:dyDescent="0.2">
      <c r="A15" s="466" t="s">
        <v>777</v>
      </c>
      <c r="B15" s="103">
        <v>3113</v>
      </c>
      <c r="C15" s="2">
        <v>6121</v>
      </c>
      <c r="D15" s="3" t="s">
        <v>62</v>
      </c>
      <c r="E15" s="3" t="s">
        <v>732</v>
      </c>
      <c r="F15" s="197" t="s">
        <v>778</v>
      </c>
      <c r="G15" s="105">
        <v>18150</v>
      </c>
      <c r="H15" s="4">
        <v>0</v>
      </c>
      <c r="I15" s="5"/>
      <c r="J15" s="28" t="s">
        <v>779</v>
      </c>
    </row>
    <row r="16" spans="1:10" ht="14.1" customHeight="1" x14ac:dyDescent="0.2">
      <c r="A16" s="467"/>
      <c r="B16" s="229">
        <v>3113</v>
      </c>
      <c r="C16" s="223">
        <v>6121</v>
      </c>
      <c r="D16" s="224" t="s">
        <v>892</v>
      </c>
      <c r="E16" s="224" t="s">
        <v>732</v>
      </c>
      <c r="F16" s="225" t="s">
        <v>778</v>
      </c>
      <c r="G16" s="226">
        <v>26466359.800000001</v>
      </c>
      <c r="H16" s="227">
        <v>0</v>
      </c>
      <c r="I16" s="228">
        <v>26466359.800000001</v>
      </c>
      <c r="J16" s="28" t="s">
        <v>780</v>
      </c>
    </row>
    <row r="17" spans="1:10" ht="14.1" customHeight="1" x14ac:dyDescent="0.2">
      <c r="A17" s="469" t="s">
        <v>793</v>
      </c>
      <c r="B17" s="103">
        <v>4350</v>
      </c>
      <c r="C17" s="2">
        <v>6121</v>
      </c>
      <c r="D17" s="3" t="s">
        <v>62</v>
      </c>
      <c r="E17" s="3" t="s">
        <v>732</v>
      </c>
      <c r="F17" s="197" t="s">
        <v>285</v>
      </c>
      <c r="G17" s="105">
        <v>121000</v>
      </c>
      <c r="H17" s="4">
        <v>0</v>
      </c>
      <c r="I17" s="5"/>
      <c r="J17" s="29" t="s">
        <v>794</v>
      </c>
    </row>
    <row r="18" spans="1:10" ht="14.1" customHeight="1" x14ac:dyDescent="0.2">
      <c r="A18" s="470"/>
      <c r="B18" s="103">
        <v>4350</v>
      </c>
      <c r="C18" s="2">
        <v>6121</v>
      </c>
      <c r="D18" s="3" t="s">
        <v>62</v>
      </c>
      <c r="E18" s="3" t="s">
        <v>732</v>
      </c>
      <c r="F18" s="197" t="s">
        <v>285</v>
      </c>
      <c r="G18" s="105">
        <v>95625</v>
      </c>
      <c r="H18" s="4">
        <v>76500</v>
      </c>
      <c r="I18" s="5"/>
      <c r="J18" s="29" t="s">
        <v>795</v>
      </c>
    </row>
    <row r="19" spans="1:10" ht="36" customHeight="1" thickBot="1" x14ac:dyDescent="0.25">
      <c r="A19" s="471"/>
      <c r="B19" s="232">
        <v>4350</v>
      </c>
      <c r="C19" s="233">
        <v>6121</v>
      </c>
      <c r="D19" s="234" t="s">
        <v>892</v>
      </c>
      <c r="E19" s="234" t="s">
        <v>732</v>
      </c>
      <c r="F19" s="225" t="s">
        <v>285</v>
      </c>
      <c r="G19" s="235">
        <v>84384572.920000002</v>
      </c>
      <c r="H19" s="236">
        <v>60873111.299999997</v>
      </c>
      <c r="I19" s="237">
        <v>23511461.620000001</v>
      </c>
      <c r="J19" s="77" t="s">
        <v>796</v>
      </c>
    </row>
    <row r="20" spans="1:10" s="16" customFormat="1" ht="14.1" customHeight="1" thickTop="1" thickBot="1" x14ac:dyDescent="0.25">
      <c r="A20" s="38" t="s">
        <v>995</v>
      </c>
      <c r="B20" s="39"/>
      <c r="C20" s="39"/>
      <c r="D20" s="40"/>
      <c r="E20" s="40"/>
      <c r="F20" s="222"/>
      <c r="G20" s="41"/>
      <c r="H20" s="41"/>
      <c r="I20" s="42">
        <f>SUM(I6:I19)</f>
        <v>63617424.969999999</v>
      </c>
      <c r="J20" s="39"/>
    </row>
    <row r="21" spans="1:10" ht="13.5" thickTop="1" x14ac:dyDescent="0.2"/>
  </sheetData>
  <mergeCells count="4">
    <mergeCell ref="A15:A16"/>
    <mergeCell ref="A17:A19"/>
    <mergeCell ref="A6:A14"/>
    <mergeCell ref="J6:J10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&amp;RStatutární město Opava</oddHeader>
    <oddFooter>&amp;L&amp;8Zpracovatel: Hlávková, Zapletalová, Kostrhounová, Hudečková ve spolupráci s odbory MMO&amp;C&amp;P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"/>
  <sheetViews>
    <sheetView workbookViewId="0">
      <selection activeCell="D29" sqref="D29"/>
    </sheetView>
  </sheetViews>
  <sheetFormatPr defaultRowHeight="12.75" x14ac:dyDescent="0.2"/>
  <cols>
    <col min="1" max="1" width="32.5703125" customWidth="1"/>
    <col min="2" max="3" width="5.7109375" customWidth="1"/>
    <col min="4" max="4" width="8.7109375" customWidth="1"/>
    <col min="5" max="5" width="5.7109375" customWidth="1"/>
    <col min="6" max="6" width="13" customWidth="1"/>
    <col min="7" max="9" width="15.7109375" customWidth="1"/>
    <col min="10" max="10" width="18.140625" customWidth="1"/>
  </cols>
  <sheetData>
    <row r="2" spans="1:10" ht="15.75" x14ac:dyDescent="0.25">
      <c r="A2" s="45" t="s">
        <v>984</v>
      </c>
    </row>
    <row r="4" spans="1:10" ht="47.25" customHeight="1" x14ac:dyDescent="0.2">
      <c r="A4" s="258" t="s">
        <v>975</v>
      </c>
      <c r="B4" s="259" t="s">
        <v>0</v>
      </c>
      <c r="C4" s="259" t="s">
        <v>1</v>
      </c>
      <c r="D4" s="52" t="s">
        <v>4</v>
      </c>
      <c r="E4" s="259" t="s">
        <v>2</v>
      </c>
      <c r="F4" s="259" t="s">
        <v>3</v>
      </c>
      <c r="G4" s="260" t="s">
        <v>8</v>
      </c>
      <c r="H4" s="260" t="s">
        <v>9</v>
      </c>
      <c r="I4" s="261" t="s">
        <v>976</v>
      </c>
      <c r="J4" s="25" t="s">
        <v>977</v>
      </c>
    </row>
    <row r="5" spans="1:10" ht="14.1" customHeight="1" x14ac:dyDescent="0.2">
      <c r="A5" s="20"/>
      <c r="B5" s="17"/>
      <c r="C5" s="17"/>
      <c r="D5" s="17"/>
      <c r="E5" s="17"/>
      <c r="F5" s="17"/>
      <c r="G5" s="18"/>
      <c r="H5" s="18"/>
      <c r="I5" s="19"/>
      <c r="J5" s="101"/>
    </row>
    <row r="6" spans="1:10" s="16" customFormat="1" ht="14.1" customHeight="1" x14ac:dyDescent="0.2">
      <c r="A6" s="32" t="s">
        <v>985</v>
      </c>
      <c r="B6" s="33"/>
      <c r="C6" s="33"/>
      <c r="D6" s="34"/>
      <c r="E6" s="34"/>
      <c r="F6" s="34"/>
      <c r="G6" s="35"/>
      <c r="H6" s="35"/>
      <c r="I6" s="36"/>
      <c r="J6" s="100"/>
    </row>
    <row r="7" spans="1:10" s="16" customFormat="1" ht="14.1" customHeight="1" x14ac:dyDescent="0.2">
      <c r="A7" s="61" t="s">
        <v>978</v>
      </c>
      <c r="B7" s="33"/>
      <c r="C7" s="33"/>
      <c r="D7" s="34"/>
      <c r="E7" s="34"/>
      <c r="F7" s="34"/>
      <c r="G7" s="35"/>
      <c r="H7" s="35"/>
      <c r="I7" s="36"/>
      <c r="J7" s="100"/>
    </row>
    <row r="8" spans="1:10" ht="14.1" customHeight="1" x14ac:dyDescent="0.2">
      <c r="A8" s="1" t="s">
        <v>979</v>
      </c>
      <c r="B8" s="2">
        <v>6171</v>
      </c>
      <c r="C8" s="2">
        <v>5499</v>
      </c>
      <c r="D8" s="3" t="s">
        <v>358</v>
      </c>
      <c r="E8" s="3" t="s">
        <v>521</v>
      </c>
      <c r="F8" s="3" t="s">
        <v>980</v>
      </c>
      <c r="G8" s="4">
        <v>1637100</v>
      </c>
      <c r="H8" s="4">
        <v>1491400</v>
      </c>
      <c r="I8" s="93">
        <v>145700</v>
      </c>
      <c r="J8" s="101" t="s">
        <v>981</v>
      </c>
    </row>
    <row r="9" spans="1:10" ht="14.1" customHeight="1" x14ac:dyDescent="0.2">
      <c r="A9" s="6" t="s">
        <v>982</v>
      </c>
      <c r="B9" s="2">
        <v>6171</v>
      </c>
      <c r="C9" s="2">
        <v>5031</v>
      </c>
      <c r="D9" s="3" t="s">
        <v>358</v>
      </c>
      <c r="E9" s="3" t="s">
        <v>521</v>
      </c>
      <c r="F9" s="3" t="s">
        <v>980</v>
      </c>
      <c r="G9" s="4">
        <v>136800</v>
      </c>
      <c r="H9" s="4">
        <v>128072</v>
      </c>
      <c r="I9" s="93">
        <v>8728</v>
      </c>
      <c r="J9" s="28" t="s">
        <v>981</v>
      </c>
    </row>
    <row r="10" spans="1:10" ht="14.1" customHeight="1" thickBot="1" x14ac:dyDescent="0.25">
      <c r="A10" s="6" t="s">
        <v>983</v>
      </c>
      <c r="B10" s="2">
        <v>6171</v>
      </c>
      <c r="C10" s="2">
        <v>5032</v>
      </c>
      <c r="D10" s="3" t="s">
        <v>358</v>
      </c>
      <c r="E10" s="3" t="s">
        <v>521</v>
      </c>
      <c r="F10" s="3" t="s">
        <v>980</v>
      </c>
      <c r="G10" s="4">
        <v>49300</v>
      </c>
      <c r="H10" s="4">
        <v>46260</v>
      </c>
      <c r="I10" s="93">
        <v>3040</v>
      </c>
      <c r="J10" s="29" t="s">
        <v>981</v>
      </c>
    </row>
    <row r="11" spans="1:10" s="16" customFormat="1" ht="24.75" customHeight="1" thickTop="1" thickBot="1" x14ac:dyDescent="0.25">
      <c r="A11" s="172" t="s">
        <v>996</v>
      </c>
      <c r="B11" s="39"/>
      <c r="C11" s="39"/>
      <c r="D11" s="40"/>
      <c r="E11" s="40"/>
      <c r="F11" s="40"/>
      <c r="G11" s="41"/>
      <c r="H11" s="41"/>
      <c r="I11" s="42">
        <f>SUM(I8:I10)</f>
        <v>157468</v>
      </c>
      <c r="J11" s="39"/>
    </row>
    <row r="12" spans="1:10" ht="13.5" thickTop="1" x14ac:dyDescent="0.2"/>
  </sheetData>
  <phoneticPr fontId="1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&amp;RStatutární město Opava</oddHeader>
    <oddFooter>&amp;L&amp;8Zpracovatel: Hlávková, Zapletalová, Kostrhounová, Hudečková ve spolupráci s odbory MMO&amp;C&amp;P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ZBÚ</vt:lpstr>
      <vt:lpstr>jiné zdroje</vt:lpstr>
      <vt:lpstr>soc.fond</vt:lpstr>
      <vt:lpstr>ZBÚ!Názvy_tisku</vt:lpstr>
    </vt:vector>
  </TitlesOfParts>
  <Company>Magistrát města Opavy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Hlávková Andrea</cp:lastModifiedBy>
  <cp:lastPrinted>2020-03-06T08:36:41Z</cp:lastPrinted>
  <dcterms:created xsi:type="dcterms:W3CDTF">2008-02-11T06:54:50Z</dcterms:created>
  <dcterms:modified xsi:type="dcterms:W3CDTF">2020-03-10T08:33:08Z</dcterms:modified>
</cp:coreProperties>
</file>