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GrigarovaL\Documents\ZÁVĚREČNÝ ÚČET 2019\Financni_vyporadani\"/>
    </mc:Choice>
  </mc:AlternateContent>
  <bookViews>
    <workbookView xWindow="0" yWindow="1545" windowWidth="19005" windowHeight="11640"/>
  </bookViews>
  <sheets>
    <sheet name="návrh " sheetId="3" r:id="rId1"/>
  </sheets>
  <calcPr calcId="152511"/>
</workbook>
</file>

<file path=xl/calcChain.xml><?xml version="1.0" encoding="utf-8"?>
<calcChain xmlns="http://schemas.openxmlformats.org/spreadsheetml/2006/main">
  <c r="B58" i="3" l="1"/>
  <c r="B25" i="3"/>
  <c r="B72" i="3" l="1"/>
  <c r="B67" i="3"/>
  <c r="B8" i="3" l="1"/>
  <c r="B6" i="3"/>
  <c r="B19" i="3" s="1"/>
  <c r="B22" i="3" l="1"/>
</calcChain>
</file>

<file path=xl/sharedStrings.xml><?xml version="1.0" encoding="utf-8"?>
<sst xmlns="http://schemas.openxmlformats.org/spreadsheetml/2006/main" count="62" uniqueCount="60">
  <si>
    <t xml:space="preserve">Statutární město Opava </t>
  </si>
  <si>
    <t xml:space="preserve">NÁVRH NA POUŽITÍ ZBÝVAJÍCÍCH VOLNÝCH ZDROJŮ: </t>
  </si>
  <si>
    <t>ZŮSTATEK ZÁKLADNÍCH BĚŽNÝCH ÚČTŮ K POUŽITÍ:</t>
  </si>
  <si>
    <t>jednotlivé položky dle přílohy</t>
  </si>
  <si>
    <t>aktivní krátkodobé operace řízení likvidity - termínovaný vklad</t>
  </si>
  <si>
    <t>celkem "volné" zdroje</t>
  </si>
  <si>
    <t>UZ 000000008 zajišťovací fond</t>
  </si>
  <si>
    <t>UZ 000013011 vratka dotace SPOD</t>
  </si>
  <si>
    <t>UZ 000004428 podpora terénní práce v Opavě</t>
  </si>
  <si>
    <t>odbor PRI - ORG 0007651 Penzion Hálkova</t>
  </si>
  <si>
    <t>ROZDĚLENÍ ZŮSTATKU ZBÚ A FINANČNÍ VYPOŘÁDÁNÍ ZA ROK  2019 (pol.8115)</t>
  </si>
  <si>
    <r>
      <t xml:space="preserve">UZ 000000020 část </t>
    </r>
    <r>
      <rPr>
        <sz val="10"/>
        <color rgb="FFFF0000"/>
        <rFont val="Arial"/>
        <family val="2"/>
        <charset val="238"/>
      </rPr>
      <t xml:space="preserve">A  </t>
    </r>
    <r>
      <rPr>
        <i/>
        <sz val="10"/>
        <color rgb="FFFF0000"/>
        <rFont val="Arial"/>
        <family val="2"/>
        <charset val="238"/>
      </rPr>
      <t>„FV_2019_ODBORY_MC</t>
    </r>
    <r>
      <rPr>
        <i/>
        <sz val="10"/>
        <rFont val="Arial"/>
        <family val="2"/>
        <charset val="238"/>
      </rPr>
      <t>“</t>
    </r>
  </si>
  <si>
    <t>UZ 000098348 vratka dotace na volby do EU</t>
  </si>
  <si>
    <t>UZ 104100000 Rozvoj nástrojů komunikace s veřejností (ORG 2402)</t>
  </si>
  <si>
    <t>UZ 104113013 Rozvoj nástrojů komunikace s veřejností (ORG 2402)</t>
  </si>
  <si>
    <t>UZ 104513013 Rozvoj nástrojů komunikace s veřejností (ORG 2402)</t>
  </si>
  <si>
    <t>FINANČNÍ VYPOŘÁDÁNÍ ZA ROK  2019  - jiné zdroje než ZBÚ</t>
  </si>
  <si>
    <t>potřeby finančního vypořádání výdajů za rok 2019 - kryto dlouhodobým úvěrem KB a.s. 460mil. Kč (POL 8123, UZ 000000026)</t>
  </si>
  <si>
    <t>potřeby finančního vypořádání výdajů za rok 2019 - kryto zapojení zůstatku sociálního fondu (POL 8115, UZ 000000020)</t>
  </si>
  <si>
    <t>zůstatek základních běžných účtů k 31.12.2019 bez "fondových" účtů</t>
  </si>
  <si>
    <t>potřeby finančního vypořádání výdajů za rok 2019- kryto zůstatkem k 31.12.2019 na ZBÚ</t>
  </si>
  <si>
    <t>odbor PRI - ORG 0007869 Vlaštovičky + Jarkovice - splašková kanalizace</t>
  </si>
  <si>
    <t>odbor PRI - ORG 0007787 ZŠ B.Němcové -  přístavba</t>
  </si>
  <si>
    <t>zapojení zůstatku do rozpočtu 2020</t>
  </si>
  <si>
    <t>převod do fondu rezerv a rozvoje (FRR)</t>
  </si>
  <si>
    <t>odbor PRI - dofinancování projektová dokumentace</t>
  </si>
  <si>
    <t>odbor FARO - zůstatek - rezerva FARO (ORG 0002993000000)</t>
  </si>
  <si>
    <t xml:space="preserve">NEROZDĚLENÁ REZERVA na zůstatku ZBÚ                                                                                         </t>
  </si>
  <si>
    <t>Technické služby - jmenovité akce</t>
  </si>
  <si>
    <t>odbor FARO - rezerva FARO (ORG 0002996000000)</t>
  </si>
  <si>
    <t xml:space="preserve">odbor PRI - dofinancování Sídliště Kylešovice II.etapa </t>
  </si>
  <si>
    <t>odbor PRI - kotelna ZŠ Mařádkova</t>
  </si>
  <si>
    <t xml:space="preserve">odbor PRI - dofinancování Propojení Krnovská - Žižkova </t>
  </si>
  <si>
    <t xml:space="preserve">odbor PRI - MŠ Komárov - budova Podvihov </t>
  </si>
  <si>
    <t>odbor PRI - Opava - telematika</t>
  </si>
  <si>
    <t>odbor SKOL - předfinancování projektu "Inkluzivní vzdělávání pro sociálně vyloučené lokality" - zpracování projektu</t>
  </si>
  <si>
    <t>odbor PRI - oprava plotu MŠ Krnovská</t>
  </si>
  <si>
    <t>odbor KPRM - dofinancování marketingová komunikace</t>
  </si>
  <si>
    <t>odbor KPRM - oddělení kultury - ostatní kulturní činnost (koncerty Svatováclavského hudebního festivalu, Janáčkova máje apod)</t>
  </si>
  <si>
    <t>odbor DOPR - příspěvek MDPO na provozování Seniortaxi</t>
  </si>
  <si>
    <t>odbor DOPR - dofinancování prokazatelné ztráty MDPO za rok 2019</t>
  </si>
  <si>
    <t>odbor ZIPR - likvidace jmelí bílého</t>
  </si>
  <si>
    <t>odbor OMM - energetický audit + externí právní poradenství v oblasti vlastnictví společností</t>
  </si>
  <si>
    <t>odbor FARO - dofinancování Hokejový klub Opava - muži</t>
  </si>
  <si>
    <t>odbor FARO - dotace Slezská nemocnice Opava - lůžka + venkovní posezení pro pacienty GDO</t>
  </si>
  <si>
    <t>MPOL - dofinancování platů</t>
  </si>
  <si>
    <t>odbor RMSP - dofinancování zpracování Strategického plánu Opavy na roky 2021 - 2030</t>
  </si>
  <si>
    <t>odbor PRI - dofinancování Rekreační oblast Stříbrné jezero</t>
  </si>
  <si>
    <t>odbor PRI - Severní obchvat - západní část</t>
  </si>
  <si>
    <t>odbor PRI - Seniorcentrum Opava, budova Rolnická 24 - rekonstrukce II.NP</t>
  </si>
  <si>
    <t>odbor FARO - dofinancování dotace ostatní (ORG 0002990000000)</t>
  </si>
  <si>
    <t>odbor SKOL - navýšení účelového příspěvku ZŠS Otická - kuchyň ŠJ Englišova</t>
  </si>
  <si>
    <r>
      <t xml:space="preserve">odbor KPRM - vyrovnání ztráty příjmů z vánočních a velikonočních trhů </t>
    </r>
    <r>
      <rPr>
        <sz val="8"/>
        <rFont val="Arial"/>
        <family val="2"/>
        <charset val="238"/>
      </rPr>
      <t>(po schválení rozpočtu došlo k rozhodnutí o organizaci trhů jiným subjektem(</t>
    </r>
  </si>
  <si>
    <r>
      <t xml:space="preserve">odbor KPRM - dofinancování - televizní vysílání POLAR </t>
    </r>
    <r>
      <rPr>
        <sz val="8"/>
        <rFont val="Arial"/>
        <family val="2"/>
        <charset val="238"/>
      </rPr>
      <t>(vysílání 2x týdně)</t>
    </r>
  </si>
  <si>
    <r>
      <t xml:space="preserve">odbor KPRM - dofinancování provozního příspěvku OKO </t>
    </r>
    <r>
      <rPr>
        <sz val="8"/>
        <rFont val="Arial"/>
        <family val="2"/>
        <charset val="238"/>
      </rPr>
      <t>(včetně přípravy výstavy p. Blaty)</t>
    </r>
  </si>
  <si>
    <r>
      <t xml:space="preserve">odbor KPRM - dofinancování provozního příspěvku Knihovny P.Bezruče  </t>
    </r>
    <r>
      <rPr>
        <sz val="8"/>
        <rFont val="Arial"/>
        <family val="2"/>
        <charset val="238"/>
      </rPr>
      <t>(včetně opravy klavírního křídla)</t>
    </r>
  </si>
  <si>
    <r>
      <t xml:space="preserve">odbor INFO - outsourcing/pronájem tiskových zařízení, systém Helpdesk, portál Dotace a Granty, přístupová práva k systémům, OpenData, Inventarizace majetku, kompozitní služby AISEO/AISC, platební automaty </t>
    </r>
    <r>
      <rPr>
        <sz val="8"/>
        <rFont val="Arial"/>
        <family val="2"/>
        <charset val="238"/>
      </rPr>
      <t>( rezervní položka, ze které bude postupně odebíráno na jednotlivé požadavky)</t>
    </r>
  </si>
  <si>
    <r>
      <t xml:space="preserve">odbor FARO - Policie ČR  </t>
    </r>
    <r>
      <rPr>
        <sz val="8"/>
        <rFont val="Arial"/>
        <family val="2"/>
        <charset val="238"/>
      </rPr>
      <t>(zatím rezervní položka, administrativa je v jednání)</t>
    </r>
  </si>
  <si>
    <r>
      <t xml:space="preserve">Technické služby - rezerva na výkony </t>
    </r>
    <r>
      <rPr>
        <sz val="8"/>
        <rFont val="Arial"/>
        <family val="2"/>
        <charset val="238"/>
      </rPr>
      <t>(rezervní položka, bude postupně odebíráno na chybějící finance)</t>
    </r>
  </si>
  <si>
    <t>oddělení architekta - studie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</si>
</sst>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charset val="238"/>
    </font>
    <font>
      <sz val="8"/>
      <name val="Arial"/>
      <family val="2"/>
      <charset val="238"/>
    </font>
    <font>
      <b/>
      <sz val="11"/>
      <color indexed="12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indexed="10"/>
      <name val="Arial"/>
      <family val="2"/>
      <charset val="238"/>
    </font>
    <font>
      <sz val="11"/>
      <name val="Arial"/>
      <family val="2"/>
      <charset val="238"/>
    </font>
    <font>
      <b/>
      <sz val="14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color rgb="FF0000FF"/>
      <name val="Arial"/>
      <family val="2"/>
      <charset val="238"/>
    </font>
    <font>
      <sz val="10"/>
      <name val="Arial"/>
      <family val="2"/>
      <charset val="238"/>
    </font>
    <font>
      <sz val="11"/>
      <color indexed="12"/>
      <name val="Arial"/>
      <family val="2"/>
      <charset val="238"/>
    </font>
    <font>
      <i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i/>
      <sz val="10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4" fontId="0" fillId="0" borderId="0" xfId="0" applyNumberFormat="1"/>
    <xf numFmtId="4" fontId="1" fillId="0" borderId="0" xfId="0" applyNumberFormat="1" applyFont="1" applyAlignment="1">
      <alignment horizontal="right"/>
    </xf>
    <xf numFmtId="0" fontId="2" fillId="0" borderId="0" xfId="0" applyFont="1" applyAlignment="1">
      <alignment wrapText="1"/>
    </xf>
    <xf numFmtId="4" fontId="2" fillId="0" borderId="0" xfId="0" applyNumberFormat="1" applyFont="1"/>
    <xf numFmtId="0" fontId="3" fillId="0" borderId="0" xfId="0" applyFont="1" applyAlignment="1">
      <alignment wrapText="1"/>
    </xf>
    <xf numFmtId="4" fontId="3" fillId="0" borderId="0" xfId="0" applyNumberFormat="1" applyFont="1"/>
    <xf numFmtId="0" fontId="5" fillId="0" borderId="0" xfId="0" applyFont="1" applyFill="1" applyBorder="1" applyAlignment="1">
      <alignment wrapText="1"/>
    </xf>
    <xf numFmtId="4" fontId="5" fillId="0" borderId="1" xfId="0" applyNumberFormat="1" applyFont="1" applyFill="1" applyBorder="1"/>
    <xf numFmtId="0" fontId="5" fillId="0" borderId="1" xfId="0" applyFont="1" applyFill="1" applyBorder="1" applyAlignment="1">
      <alignment wrapText="1"/>
    </xf>
    <xf numFmtId="4" fontId="5" fillId="0" borderId="0" xfId="0" applyNumberFormat="1" applyFont="1" applyFill="1" applyBorder="1"/>
    <xf numFmtId="4" fontId="5" fillId="0" borderId="0" xfId="0" applyNumberFormat="1" applyFont="1"/>
    <xf numFmtId="0" fontId="8" fillId="0" borderId="3" xfId="0" applyFont="1" applyBorder="1" applyAlignment="1">
      <alignment wrapText="1"/>
    </xf>
    <xf numFmtId="4" fontId="8" fillId="0" borderId="3" xfId="0" applyNumberFormat="1" applyFont="1" applyFill="1" applyBorder="1"/>
    <xf numFmtId="0" fontId="9" fillId="0" borderId="3" xfId="0" applyFont="1" applyBorder="1" applyAlignment="1">
      <alignment wrapText="1"/>
    </xf>
    <xf numFmtId="4" fontId="9" fillId="0" borderId="3" xfId="0" applyNumberFormat="1" applyFont="1" applyFill="1" applyBorder="1"/>
    <xf numFmtId="0" fontId="9" fillId="0" borderId="3" xfId="0" applyFont="1" applyFill="1" applyBorder="1" applyAlignment="1">
      <alignment wrapText="1"/>
    </xf>
    <xf numFmtId="0" fontId="9" fillId="0" borderId="0" xfId="0" applyFont="1" applyBorder="1" applyAlignment="1">
      <alignment wrapText="1"/>
    </xf>
    <xf numFmtId="4" fontId="8" fillId="0" borderId="2" xfId="0" applyNumberFormat="1" applyFont="1" applyBorder="1"/>
    <xf numFmtId="4" fontId="8" fillId="0" borderId="1" xfId="0" applyNumberFormat="1" applyFont="1" applyBorder="1"/>
    <xf numFmtId="4" fontId="9" fillId="0" borderId="2" xfId="0" applyNumberFormat="1" applyFont="1" applyBorder="1"/>
    <xf numFmtId="4" fontId="9" fillId="0" borderId="1" xfId="0" applyNumberFormat="1" applyFont="1" applyBorder="1"/>
    <xf numFmtId="0" fontId="10" fillId="0" borderId="0" xfId="0" applyFont="1" applyAlignment="1">
      <alignment wrapText="1"/>
    </xf>
    <xf numFmtId="4" fontId="10" fillId="0" borderId="0" xfId="0" applyNumberFormat="1" applyFont="1"/>
    <xf numFmtId="4" fontId="9" fillId="0" borderId="0" xfId="0" applyNumberFormat="1" applyFont="1" applyFill="1" applyBorder="1"/>
    <xf numFmtId="0" fontId="9" fillId="0" borderId="0" xfId="0" applyFont="1"/>
    <xf numFmtId="0" fontId="7" fillId="0" borderId="0" xfId="0" applyFont="1" applyAlignment="1">
      <alignment wrapText="1"/>
    </xf>
    <xf numFmtId="4" fontId="7" fillId="0" borderId="0" xfId="0" applyNumberFormat="1" applyFont="1"/>
    <xf numFmtId="4" fontId="8" fillId="0" borderId="0" xfId="0" applyNumberFormat="1" applyFont="1" applyBorder="1"/>
    <xf numFmtId="0" fontId="8" fillId="0" borderId="3" xfId="0" applyFont="1" applyFill="1" applyBorder="1" applyAlignment="1">
      <alignment wrapText="1"/>
    </xf>
    <xf numFmtId="0" fontId="6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9" fillId="0" borderId="2" xfId="0" applyFont="1" applyBorder="1" applyAlignment="1">
      <alignment wrapText="1"/>
    </xf>
    <xf numFmtId="0" fontId="5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4" fillId="0" borderId="1" xfId="0" applyFont="1" applyFill="1" applyBorder="1" applyAlignment="1">
      <alignment wrapText="1"/>
    </xf>
    <xf numFmtId="4" fontId="4" fillId="0" borderId="1" xfId="0" applyNumberFormat="1" applyFont="1" applyBorder="1"/>
    <xf numFmtId="4" fontId="7" fillId="0" borderId="1" xfId="0" applyNumberFormat="1" applyFont="1" applyFill="1" applyBorder="1"/>
    <xf numFmtId="0" fontId="7" fillId="0" borderId="1" xfId="0" applyFont="1" applyFill="1" applyBorder="1" applyAlignment="1">
      <alignment wrapText="1"/>
    </xf>
    <xf numFmtId="0" fontId="8" fillId="0" borderId="2" xfId="0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00FF"/>
      <color rgb="FFFFCCFF"/>
      <color rgb="FFCCECFF"/>
      <color rgb="FF66CCFF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2"/>
  <sheetViews>
    <sheetView tabSelected="1" topLeftCell="A4" workbookViewId="0">
      <selection activeCell="A22" sqref="A22"/>
    </sheetView>
  </sheetViews>
  <sheetFormatPr defaultRowHeight="12.75" x14ac:dyDescent="0.2"/>
  <cols>
    <col min="1" max="1" width="113" style="31" customWidth="1"/>
    <col min="2" max="2" width="22.28515625" style="1" customWidth="1"/>
    <col min="4" max="4" width="13.85546875" bestFit="1" customWidth="1"/>
  </cols>
  <sheetData>
    <row r="1" spans="1:4" ht="26.25" customHeight="1" x14ac:dyDescent="0.25">
      <c r="A1" s="30" t="s">
        <v>10</v>
      </c>
      <c r="B1" s="2" t="s">
        <v>0</v>
      </c>
    </row>
    <row r="2" spans="1:4" ht="15" customHeight="1" x14ac:dyDescent="0.2"/>
    <row r="3" spans="1:4" ht="14.25" x14ac:dyDescent="0.2">
      <c r="A3" s="22" t="s">
        <v>19</v>
      </c>
      <c r="B3" s="23">
        <v>353492251.43000001</v>
      </c>
    </row>
    <row r="4" spans="1:4" ht="14.25" x14ac:dyDescent="0.2">
      <c r="A4" s="22" t="s">
        <v>4</v>
      </c>
      <c r="B4" s="23">
        <v>150000000</v>
      </c>
    </row>
    <row r="5" spans="1:4" ht="15" x14ac:dyDescent="0.25">
      <c r="A5" s="26" t="s">
        <v>23</v>
      </c>
      <c r="B5" s="27">
        <v>-30000000</v>
      </c>
      <c r="C5" s="27"/>
    </row>
    <row r="6" spans="1:4" ht="15" x14ac:dyDescent="0.25">
      <c r="A6" s="3" t="s">
        <v>5</v>
      </c>
      <c r="B6" s="4">
        <f>SUM(B3:B5)</f>
        <v>473492251.43000001</v>
      </c>
    </row>
    <row r="7" spans="1:4" ht="15" x14ac:dyDescent="0.25">
      <c r="A7" s="5"/>
      <c r="B7" s="6"/>
    </row>
    <row r="8" spans="1:4" ht="15" x14ac:dyDescent="0.25">
      <c r="A8" s="12" t="s">
        <v>20</v>
      </c>
      <c r="B8" s="13">
        <f>SUM(B9:B16)</f>
        <v>226069539.95999998</v>
      </c>
    </row>
    <row r="9" spans="1:4" x14ac:dyDescent="0.2">
      <c r="A9" s="14" t="s">
        <v>11</v>
      </c>
      <c r="B9" s="15">
        <v>224976577.59999999</v>
      </c>
    </row>
    <row r="10" spans="1:4" x14ac:dyDescent="0.2">
      <c r="A10" s="16" t="s">
        <v>6</v>
      </c>
      <c r="B10" s="15">
        <v>32208</v>
      </c>
      <c r="C10" s="25"/>
    </row>
    <row r="11" spans="1:4" x14ac:dyDescent="0.2">
      <c r="A11" s="14" t="s">
        <v>8</v>
      </c>
      <c r="B11" s="15">
        <v>30212</v>
      </c>
      <c r="C11" s="25"/>
    </row>
    <row r="12" spans="1:4" x14ac:dyDescent="0.2">
      <c r="A12" s="16" t="s">
        <v>7</v>
      </c>
      <c r="B12" s="15">
        <v>341821.22</v>
      </c>
    </row>
    <row r="13" spans="1:4" x14ac:dyDescent="0.2">
      <c r="A13" s="14" t="s">
        <v>12</v>
      </c>
      <c r="B13" s="15">
        <v>106704.16</v>
      </c>
    </row>
    <row r="14" spans="1:4" x14ac:dyDescent="0.2">
      <c r="A14" s="14" t="s">
        <v>13</v>
      </c>
      <c r="B14" s="15">
        <v>29100.85</v>
      </c>
    </row>
    <row r="15" spans="1:4" x14ac:dyDescent="0.2">
      <c r="A15" s="14" t="s">
        <v>14</v>
      </c>
      <c r="B15" s="15">
        <v>58201.71</v>
      </c>
      <c r="D15" s="1"/>
    </row>
    <row r="16" spans="1:4" x14ac:dyDescent="0.2">
      <c r="A16" s="14" t="s">
        <v>15</v>
      </c>
      <c r="B16" s="15">
        <v>494714.42</v>
      </c>
      <c r="D16" s="1"/>
    </row>
    <row r="17" spans="1:2" ht="15" x14ac:dyDescent="0.25">
      <c r="A17" s="29" t="s">
        <v>27</v>
      </c>
      <c r="B17" s="13">
        <v>20000000</v>
      </c>
    </row>
    <row r="18" spans="1:2" x14ac:dyDescent="0.2">
      <c r="A18" s="17"/>
      <c r="B18" s="24"/>
    </row>
    <row r="19" spans="1:2" ht="15" x14ac:dyDescent="0.25">
      <c r="A19" s="36" t="s">
        <v>2</v>
      </c>
      <c r="B19" s="37">
        <f>B6-B8-B17</f>
        <v>227422711.47000003</v>
      </c>
    </row>
    <row r="20" spans="1:2" ht="25.5" x14ac:dyDescent="0.2">
      <c r="A20" s="9" t="s">
        <v>52</v>
      </c>
      <c r="B20" s="8">
        <v>-1105000</v>
      </c>
    </row>
    <row r="21" spans="1:2" ht="14.25" x14ac:dyDescent="0.2">
      <c r="A21" s="9"/>
      <c r="B21" s="8"/>
    </row>
    <row r="22" spans="1:2" ht="15" x14ac:dyDescent="0.25">
      <c r="A22" s="36" t="s">
        <v>2</v>
      </c>
      <c r="B22" s="38">
        <f>SUM(B19:B20)</f>
        <v>226317711.47000003</v>
      </c>
    </row>
    <row r="23" spans="1:2" ht="14.25" x14ac:dyDescent="0.2">
      <c r="A23" s="9" t="s">
        <v>24</v>
      </c>
      <c r="B23" s="8">
        <v>30000000</v>
      </c>
    </row>
    <row r="24" spans="1:2" ht="14.25" x14ac:dyDescent="0.2">
      <c r="A24" s="9"/>
      <c r="B24" s="8"/>
    </row>
    <row r="25" spans="1:2" ht="15" x14ac:dyDescent="0.25">
      <c r="A25" s="39" t="s">
        <v>1</v>
      </c>
      <c r="B25" s="38">
        <f>B22-B23</f>
        <v>196317711.47000003</v>
      </c>
    </row>
    <row r="26" spans="1:2" ht="14.25" x14ac:dyDescent="0.2">
      <c r="A26" s="9" t="s">
        <v>51</v>
      </c>
      <c r="B26" s="8">
        <v>1850000</v>
      </c>
    </row>
    <row r="27" spans="1:2" ht="14.25" x14ac:dyDescent="0.2">
      <c r="A27" s="9" t="s">
        <v>35</v>
      </c>
      <c r="B27" s="8">
        <v>240000</v>
      </c>
    </row>
    <row r="28" spans="1:2" ht="14.25" x14ac:dyDescent="0.2">
      <c r="A28" s="9" t="s">
        <v>25</v>
      </c>
      <c r="B28" s="8">
        <v>27000000</v>
      </c>
    </row>
    <row r="29" spans="1:2" ht="14.25" x14ac:dyDescent="0.2">
      <c r="A29" s="9" t="s">
        <v>30</v>
      </c>
      <c r="B29" s="8">
        <v>401000</v>
      </c>
    </row>
    <row r="30" spans="1:2" ht="14.25" x14ac:dyDescent="0.2">
      <c r="A30" s="9" t="s">
        <v>31</v>
      </c>
      <c r="B30" s="8">
        <v>1100000</v>
      </c>
    </row>
    <row r="31" spans="1:2" ht="14.25" x14ac:dyDescent="0.2">
      <c r="A31" s="9" t="s">
        <v>32</v>
      </c>
      <c r="B31" s="8">
        <v>1600000</v>
      </c>
    </row>
    <row r="32" spans="1:2" ht="14.25" x14ac:dyDescent="0.2">
      <c r="A32" s="9" t="s">
        <v>33</v>
      </c>
      <c r="B32" s="8">
        <v>15000000</v>
      </c>
    </row>
    <row r="33" spans="1:2" ht="14.25" x14ac:dyDescent="0.2">
      <c r="A33" s="9" t="s">
        <v>34</v>
      </c>
      <c r="B33" s="8">
        <v>44000000</v>
      </c>
    </row>
    <row r="34" spans="1:2" ht="14.25" x14ac:dyDescent="0.2">
      <c r="A34" s="9" t="s">
        <v>47</v>
      </c>
      <c r="B34" s="8">
        <v>6335000</v>
      </c>
    </row>
    <row r="35" spans="1:2" ht="14.25" x14ac:dyDescent="0.2">
      <c r="A35" s="9" t="s">
        <v>48</v>
      </c>
      <c r="B35" s="8">
        <v>22458000</v>
      </c>
    </row>
    <row r="36" spans="1:2" ht="14.25" x14ac:dyDescent="0.2">
      <c r="A36" s="9" t="s">
        <v>49</v>
      </c>
      <c r="B36" s="8">
        <v>16000000</v>
      </c>
    </row>
    <row r="37" spans="1:2" ht="14.25" x14ac:dyDescent="0.2">
      <c r="A37" s="9" t="s">
        <v>36</v>
      </c>
      <c r="B37" s="8">
        <v>1900000</v>
      </c>
    </row>
    <row r="38" spans="1:2" ht="14.25" x14ac:dyDescent="0.2">
      <c r="A38" s="9" t="s">
        <v>28</v>
      </c>
      <c r="B38" s="8">
        <v>18000000</v>
      </c>
    </row>
    <row r="39" spans="1:2" ht="14.25" x14ac:dyDescent="0.2">
      <c r="A39" s="9" t="s">
        <v>58</v>
      </c>
      <c r="B39" s="8">
        <v>5000000</v>
      </c>
    </row>
    <row r="40" spans="1:2" ht="14.25" x14ac:dyDescent="0.2">
      <c r="A40" s="9" t="s">
        <v>53</v>
      </c>
      <c r="B40" s="8">
        <v>800000</v>
      </c>
    </row>
    <row r="41" spans="1:2" ht="14.25" x14ac:dyDescent="0.2">
      <c r="A41" s="9" t="s">
        <v>37</v>
      </c>
      <c r="B41" s="8">
        <v>170000</v>
      </c>
    </row>
    <row r="42" spans="1:2" ht="28.5" x14ac:dyDescent="0.2">
      <c r="A42" s="9" t="s">
        <v>38</v>
      </c>
      <c r="B42" s="8">
        <v>360000</v>
      </c>
    </row>
    <row r="43" spans="1:2" ht="14.25" x14ac:dyDescent="0.2">
      <c r="A43" s="9" t="s">
        <v>54</v>
      </c>
      <c r="B43" s="8">
        <v>400000</v>
      </c>
    </row>
    <row r="44" spans="1:2" ht="14.25" x14ac:dyDescent="0.2">
      <c r="A44" s="9" t="s">
        <v>55</v>
      </c>
      <c r="B44" s="8">
        <v>500000</v>
      </c>
    </row>
    <row r="45" spans="1:2" ht="14.25" x14ac:dyDescent="0.2">
      <c r="A45" s="9" t="s">
        <v>46</v>
      </c>
      <c r="B45" s="8">
        <v>600000</v>
      </c>
    </row>
    <row r="46" spans="1:2" ht="14.25" x14ac:dyDescent="0.2">
      <c r="A46" s="9" t="s">
        <v>40</v>
      </c>
      <c r="B46" s="8">
        <v>1400000</v>
      </c>
    </row>
    <row r="47" spans="1:2" ht="14.25" x14ac:dyDescent="0.2">
      <c r="A47" s="9" t="s">
        <v>39</v>
      </c>
      <c r="B47" s="8">
        <v>500000</v>
      </c>
    </row>
    <row r="48" spans="1:2" ht="14.25" x14ac:dyDescent="0.2">
      <c r="A48" s="9" t="s">
        <v>41</v>
      </c>
      <c r="B48" s="8">
        <v>6000000</v>
      </c>
    </row>
    <row r="49" spans="1:4" ht="14.25" x14ac:dyDescent="0.2">
      <c r="A49" s="9" t="s">
        <v>42</v>
      </c>
      <c r="B49" s="8">
        <v>2500000</v>
      </c>
    </row>
    <row r="50" spans="1:4" ht="39.75" x14ac:dyDescent="0.2">
      <c r="A50" s="9" t="s">
        <v>56</v>
      </c>
      <c r="B50" s="8">
        <v>5000000</v>
      </c>
    </row>
    <row r="51" spans="1:4" ht="14.25" x14ac:dyDescent="0.2">
      <c r="A51" s="9" t="s">
        <v>45</v>
      </c>
      <c r="B51" s="8">
        <v>1000000</v>
      </c>
    </row>
    <row r="52" spans="1:4" ht="14.25" x14ac:dyDescent="0.2">
      <c r="A52" s="9" t="s">
        <v>59</v>
      </c>
      <c r="B52" s="8">
        <v>2500000</v>
      </c>
    </row>
    <row r="53" spans="1:4" ht="14.25" x14ac:dyDescent="0.2">
      <c r="A53" s="9" t="s">
        <v>57</v>
      </c>
      <c r="B53" s="8">
        <v>1000000</v>
      </c>
    </row>
    <row r="54" spans="1:4" ht="14.25" x14ac:dyDescent="0.2">
      <c r="A54" s="9" t="s">
        <v>43</v>
      </c>
      <c r="B54" s="8">
        <v>600000</v>
      </c>
    </row>
    <row r="55" spans="1:4" ht="14.25" x14ac:dyDescent="0.2">
      <c r="A55" s="9" t="s">
        <v>44</v>
      </c>
      <c r="B55" s="8">
        <v>1500000</v>
      </c>
    </row>
    <row r="56" spans="1:4" ht="14.25" x14ac:dyDescent="0.2">
      <c r="A56" s="9" t="s">
        <v>50</v>
      </c>
      <c r="B56" s="8">
        <v>2000000</v>
      </c>
    </row>
    <row r="57" spans="1:4" ht="14.25" x14ac:dyDescent="0.2">
      <c r="A57" s="9" t="s">
        <v>29</v>
      </c>
      <c r="B57" s="8">
        <v>2500000</v>
      </c>
      <c r="D57" s="1"/>
    </row>
    <row r="58" spans="1:4" ht="14.25" x14ac:dyDescent="0.2">
      <c r="A58" s="9" t="s">
        <v>26</v>
      </c>
      <c r="B58" s="8">
        <f>B25-SUM(B26:B57)</f>
        <v>6103711.4700000286</v>
      </c>
      <c r="D58" s="1"/>
    </row>
    <row r="59" spans="1:4" ht="14.25" x14ac:dyDescent="0.2">
      <c r="A59" s="7"/>
      <c r="B59" s="10"/>
    </row>
    <row r="60" spans="1:4" ht="11.25" customHeight="1" x14ac:dyDescent="0.25">
      <c r="A60" s="30"/>
    </row>
    <row r="61" spans="1:4" ht="24" customHeight="1" x14ac:dyDescent="0.25">
      <c r="A61" s="30" t="s">
        <v>16</v>
      </c>
    </row>
    <row r="63" spans="1:4" ht="15" x14ac:dyDescent="0.25">
      <c r="A63" s="40" t="s">
        <v>17</v>
      </c>
      <c r="B63" s="40"/>
    </row>
    <row r="64" spans="1:4" ht="14.25" x14ac:dyDescent="0.2">
      <c r="A64" s="9" t="s">
        <v>21</v>
      </c>
      <c r="B64" s="8">
        <v>13639603.550000001</v>
      </c>
    </row>
    <row r="65" spans="1:2" ht="14.25" x14ac:dyDescent="0.2">
      <c r="A65" s="9" t="s">
        <v>22</v>
      </c>
      <c r="B65" s="20">
        <v>26466359.800000001</v>
      </c>
    </row>
    <row r="66" spans="1:2" ht="14.25" x14ac:dyDescent="0.2">
      <c r="A66" s="9" t="s">
        <v>9</v>
      </c>
      <c r="B66" s="20">
        <v>23511461.620000001</v>
      </c>
    </row>
    <row r="67" spans="1:2" ht="15" x14ac:dyDescent="0.25">
      <c r="A67" s="32" t="s">
        <v>3</v>
      </c>
      <c r="B67" s="18">
        <f>SUM(B64:B66)</f>
        <v>63617424.969999999</v>
      </c>
    </row>
    <row r="68" spans="1:2" ht="15" x14ac:dyDescent="0.25">
      <c r="A68" s="17"/>
      <c r="B68" s="28"/>
    </row>
    <row r="69" spans="1:2" ht="14.25" x14ac:dyDescent="0.2">
      <c r="A69" s="33"/>
      <c r="B69" s="11"/>
    </row>
    <row r="70" spans="1:2" ht="15" x14ac:dyDescent="0.25">
      <c r="A70" s="41" t="s">
        <v>18</v>
      </c>
      <c r="B70" s="41"/>
    </row>
    <row r="71" spans="1:2" x14ac:dyDescent="0.2">
      <c r="A71" s="34" t="s">
        <v>3</v>
      </c>
      <c r="B71" s="21">
        <v>157468</v>
      </c>
    </row>
    <row r="72" spans="1:2" ht="15" x14ac:dyDescent="0.25">
      <c r="A72" s="35"/>
      <c r="B72" s="19">
        <f>SUM(B71)</f>
        <v>157468</v>
      </c>
    </row>
  </sheetData>
  <mergeCells count="2">
    <mergeCell ref="A63:B63"/>
    <mergeCell ref="A70:B70"/>
  </mergeCells>
  <pageMargins left="0.39370078740157483" right="0.39370078740157483" top="0.59055118110236227" bottom="0.19685039370078741" header="0.51181102362204722" footer="0.51181102362204722"/>
  <pageSetup paperSize="9" fitToHeight="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návrh </vt:lpstr>
    </vt:vector>
  </TitlesOfParts>
  <Company>Magistrát města Opavy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FV 2007</dc:title>
  <dc:creator>Migotová P.</dc:creator>
  <cp:lastModifiedBy>Grigarová Lenka</cp:lastModifiedBy>
  <cp:lastPrinted>2020-03-03T11:44:32Z</cp:lastPrinted>
  <dcterms:created xsi:type="dcterms:W3CDTF">2008-02-11T06:54:50Z</dcterms:created>
  <dcterms:modified xsi:type="dcterms:W3CDTF">2020-03-03T11:47:17Z</dcterms:modified>
</cp:coreProperties>
</file>