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rigarovaL\Documents\ZÁVĚREČNÝ ÚČET 2019\Financni_vyporadani\"/>
    </mc:Choice>
  </mc:AlternateContent>
  <bookViews>
    <workbookView xWindow="360" yWindow="20" windowWidth="13280" windowHeight="10230"/>
  </bookViews>
  <sheets>
    <sheet name="Návrh FV pro MČ_2019" sheetId="1" r:id="rId1"/>
    <sheet name="příloha č. 1 - PŘÍJMY" sheetId="2" r:id="rId2"/>
    <sheet name="příloha č. 2 - VÝDAJE" sheetId="3" r:id="rId3"/>
  </sheets>
  <calcPr calcId="152511"/>
</workbook>
</file>

<file path=xl/calcChain.xml><?xml version="1.0" encoding="utf-8"?>
<calcChain xmlns="http://schemas.openxmlformats.org/spreadsheetml/2006/main">
  <c r="F5" i="3" l="1"/>
  <c r="F6" i="3"/>
  <c r="F8" i="3"/>
  <c r="F9" i="3"/>
  <c r="F10" i="3"/>
  <c r="F11" i="3"/>
  <c r="F4" i="3"/>
  <c r="D6" i="1" l="1"/>
  <c r="D7" i="1"/>
  <c r="D8" i="1"/>
  <c r="D9" i="1"/>
  <c r="D10" i="1"/>
  <c r="D11" i="1"/>
  <c r="D12" i="1"/>
  <c r="D5" i="1"/>
  <c r="E11" i="1" l="1"/>
  <c r="F11" i="1" s="1"/>
  <c r="E6" i="1"/>
  <c r="F6" i="1" s="1"/>
  <c r="E5" i="1"/>
  <c r="F5" i="1" s="1"/>
  <c r="C6" i="1"/>
  <c r="C7" i="1"/>
  <c r="E7" i="1" s="1"/>
  <c r="F7" i="1" s="1"/>
  <c r="C8" i="1"/>
  <c r="E8" i="1" s="1"/>
  <c r="F8" i="1" s="1"/>
  <c r="C9" i="1"/>
  <c r="E9" i="1" s="1"/>
  <c r="F9" i="1" s="1"/>
  <c r="C10" i="1"/>
  <c r="E10" i="1" s="1"/>
  <c r="F10" i="1" s="1"/>
  <c r="C11" i="1"/>
  <c r="C12" i="1"/>
  <c r="E12" i="1" s="1"/>
  <c r="F12" i="1" s="1"/>
  <c r="C5" i="1"/>
  <c r="F6" i="2" l="1"/>
  <c r="F7" i="2"/>
  <c r="F8" i="2"/>
  <c r="F9" i="2"/>
  <c r="F10" i="2"/>
  <c r="F11" i="2"/>
  <c r="F5" i="2"/>
  <c r="F4" i="2"/>
  <c r="E12" i="2" l="1"/>
  <c r="D12" i="2"/>
  <c r="F13" i="1" l="1"/>
  <c r="F12" i="2"/>
  <c r="C13" i="1"/>
  <c r="D13" i="1"/>
  <c r="E13" i="1" l="1"/>
</calcChain>
</file>

<file path=xl/sharedStrings.xml><?xml version="1.0" encoding="utf-8"?>
<sst xmlns="http://schemas.openxmlformats.org/spreadsheetml/2006/main" count="76" uniqueCount="36">
  <si>
    <t>ORJ</t>
  </si>
  <si>
    <t xml:space="preserve"> MČ</t>
  </si>
  <si>
    <t>SKUTEČNOST</t>
  </si>
  <si>
    <t>0800</t>
  </si>
  <si>
    <t>0810</t>
  </si>
  <si>
    <t>0820</t>
  </si>
  <si>
    <t>0830</t>
  </si>
  <si>
    <t>0840</t>
  </si>
  <si>
    <t>0850</t>
  </si>
  <si>
    <t>0860</t>
  </si>
  <si>
    <t>0870</t>
  </si>
  <si>
    <t>CELKEM</t>
  </si>
  <si>
    <t>KOMÁROV</t>
  </si>
  <si>
    <t>MALÉ HOŠTICE</t>
  </si>
  <si>
    <t>PODVIHOV</t>
  </si>
  <si>
    <t>SUCHÉ LAZCE</t>
  </si>
  <si>
    <t>VÁVROVICE</t>
  </si>
  <si>
    <t>VLAŠTOVIČKY</t>
  </si>
  <si>
    <t>ZLATNÍKY</t>
  </si>
  <si>
    <t>MILOSTOVICE</t>
  </si>
  <si>
    <t>PŘÍJMY</t>
  </si>
  <si>
    <t>VÝDAJE</t>
  </si>
  <si>
    <t>SOUČET</t>
  </si>
  <si>
    <t>NEZAPOJENÉ PŘÍJMY           (příloha č. 1)</t>
  </si>
  <si>
    <t>SCHVÁLENÝ</t>
  </si>
  <si>
    <t>ROZPOČET*</t>
  </si>
  <si>
    <t>UPRAVENÝ</t>
  </si>
  <si>
    <t>* bez přijatých dotací</t>
  </si>
  <si>
    <t xml:space="preserve">NEZAPOJENÉ PŘÍJMY </t>
  </si>
  <si>
    <t>NEVYČERPANÉ VÝDAJE</t>
  </si>
  <si>
    <t>ROZPOČET</t>
  </si>
  <si>
    <t>UPRAVENÝ (zapojeno do rozpočtu)</t>
  </si>
  <si>
    <t>VENYČERPANÉ   VÝDAJE             (příloha č. 2)</t>
  </si>
  <si>
    <t>REZERVA (pol 5901)</t>
  </si>
  <si>
    <t>NÁVRH FINANČNÍHO VYPOŘÁDÁNÍ PRO MĚSTSKÉ ČÁSTI 2019</t>
  </si>
  <si>
    <t>NÁVRH NA FV 2019  (zaokrouhleno na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</si>
</sst>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Kč&quot;;\-#,##0.0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\ &quot;Kč&quot;_-;\-* #,##0\ &quot;Kč&quot;_-;_-* &quot;-&quot;??\ &quot;Kč&quot;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sz val="10"/>
      <color indexed="4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56">
    <xf numFmtId="0" fontId="0" fillId="0" borderId="0" xfId="0"/>
    <xf numFmtId="49" fontId="0" fillId="0" borderId="1" xfId="0" applyNumberFormat="1" applyBorder="1"/>
    <xf numFmtId="44" fontId="0" fillId="0" borderId="1" xfId="1" applyFont="1" applyBorder="1"/>
    <xf numFmtId="44" fontId="3" fillId="0" borderId="0" xfId="1" applyFont="1" applyBorder="1"/>
    <xf numFmtId="164" fontId="0" fillId="0" borderId="0" xfId="1" applyNumberFormat="1" applyFont="1"/>
    <xf numFmtId="44" fontId="0" fillId="0" borderId="0" xfId="1" applyFont="1" applyBorder="1"/>
    <xf numFmtId="44" fontId="4" fillId="0" borderId="0" xfId="1" applyFont="1" applyBorder="1"/>
    <xf numFmtId="0" fontId="3" fillId="0" borderId="0" xfId="0" applyFont="1" applyFill="1" applyBorder="1" applyAlignment="1">
      <alignment horizontal="center" wrapText="1"/>
    </xf>
    <xf numFmtId="44" fontId="7" fillId="0" borderId="0" xfId="1" applyFont="1" applyFill="1" applyBorder="1"/>
    <xf numFmtId="44" fontId="7" fillId="0" borderId="0" xfId="0" applyNumberFormat="1" applyFont="1" applyBorder="1"/>
    <xf numFmtId="0" fontId="0" fillId="0" borderId="0" xfId="0" applyBorder="1"/>
    <xf numFmtId="44" fontId="3" fillId="0" borderId="0" xfId="1" applyFont="1" applyFill="1" applyBorder="1"/>
    <xf numFmtId="44" fontId="7" fillId="0" borderId="0" xfId="1" applyFont="1" applyBorder="1"/>
    <xf numFmtId="0" fontId="3" fillId="4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6" fillId="6" borderId="0" xfId="0" applyFont="1" applyFill="1"/>
    <xf numFmtId="49" fontId="5" fillId="6" borderId="0" xfId="0" applyNumberFormat="1" applyFont="1" applyFill="1" applyBorder="1"/>
    <xf numFmtId="0" fontId="0" fillId="6" borderId="0" xfId="0" applyFill="1"/>
    <xf numFmtId="0" fontId="11" fillId="4" borderId="0" xfId="0" applyFont="1" applyFill="1" applyAlignment="1">
      <alignment horizontal="center" vertical="center"/>
    </xf>
    <xf numFmtId="0" fontId="11" fillId="2" borderId="1" xfId="0" applyFont="1" applyFill="1" applyBorder="1"/>
    <xf numFmtId="49" fontId="10" fillId="0" borderId="4" xfId="0" applyNumberFormat="1" applyFont="1" applyBorder="1"/>
    <xf numFmtId="0" fontId="11" fillId="0" borderId="1" xfId="0" applyFont="1" applyBorder="1"/>
    <xf numFmtId="44" fontId="10" fillId="0" borderId="1" xfId="1" applyFont="1" applyBorder="1"/>
    <xf numFmtId="44" fontId="11" fillId="0" borderId="1" xfId="1" applyFont="1" applyFill="1" applyBorder="1"/>
    <xf numFmtId="49" fontId="11" fillId="3" borderId="5" xfId="0" applyNumberFormat="1" applyFont="1" applyFill="1" applyBorder="1"/>
    <xf numFmtId="0" fontId="11" fillId="3" borderId="6" xfId="0" applyFont="1" applyFill="1" applyBorder="1"/>
    <xf numFmtId="44" fontId="11" fillId="3" borderId="6" xfId="1" applyFont="1" applyFill="1" applyBorder="1"/>
    <xf numFmtId="0" fontId="3" fillId="0" borderId="1" xfId="0" applyFont="1" applyBorder="1"/>
    <xf numFmtId="44" fontId="3" fillId="0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/>
    <xf numFmtId="0" fontId="3" fillId="3" borderId="1" xfId="0" applyFont="1" applyFill="1" applyBorder="1"/>
    <xf numFmtId="44" fontId="3" fillId="3" borderId="1" xfId="1" applyFont="1" applyFill="1" applyBorder="1"/>
    <xf numFmtId="49" fontId="1" fillId="0" borderId="1" xfId="0" applyNumberFormat="1" applyFont="1" applyBorder="1"/>
    <xf numFmtId="49" fontId="3" fillId="0" borderId="1" xfId="0" applyNumberFormat="1" applyFont="1" applyFill="1" applyBorder="1"/>
    <xf numFmtId="7" fontId="3" fillId="0" borderId="1" xfId="1" applyNumberFormat="1" applyFont="1" applyBorder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7" fontId="12" fillId="7" borderId="7" xfId="1" applyNumberFormat="1" applyFont="1" applyFill="1" applyBorder="1" applyAlignment="1">
      <alignment horizontal="right" vertical="center"/>
    </xf>
    <xf numFmtId="44" fontId="1" fillId="0" borderId="1" xfId="1" applyNumberFormat="1" applyFont="1" applyFill="1" applyBorder="1" applyAlignment="1">
      <alignment horizontal="right" vertical="center" wrapText="1"/>
    </xf>
    <xf numFmtId="44" fontId="1" fillId="0" borderId="1" xfId="1" applyNumberFormat="1" applyFont="1" applyFill="1" applyBorder="1" applyAlignment="1">
      <alignment horizontal="right" vertical="center"/>
    </xf>
    <xf numFmtId="43" fontId="12" fillId="7" borderId="1" xfId="2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</cellXfs>
  <cellStyles count="3">
    <cellStyle name="Čárka" xfId="2" builtinId="3"/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FFCC"/>
      <color rgb="FFCCFF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F18"/>
  <sheetViews>
    <sheetView tabSelected="1" zoomScaleNormal="100" workbookViewId="0">
      <selection activeCell="E28" sqref="E28"/>
    </sheetView>
  </sheetViews>
  <sheetFormatPr defaultRowHeight="12.5" x14ac:dyDescent="0.25"/>
  <cols>
    <col min="1" max="1" width="9.7265625" customWidth="1"/>
    <col min="2" max="2" width="15" customWidth="1"/>
    <col min="3" max="3" width="19" customWidth="1"/>
    <col min="4" max="4" width="20.26953125" customWidth="1"/>
    <col min="5" max="5" width="20.1796875" customWidth="1"/>
    <col min="6" max="6" width="21.81640625" customWidth="1"/>
  </cols>
  <sheetData>
    <row r="1" spans="1:6" ht="18.75" customHeight="1" x14ac:dyDescent="0.25"/>
    <row r="2" spans="1:6" ht="24" customHeight="1" thickBot="1" x14ac:dyDescent="0.4">
      <c r="A2" s="19" t="s">
        <v>34</v>
      </c>
      <c r="B2" s="18"/>
      <c r="C2" s="18"/>
      <c r="D2" s="18"/>
      <c r="E2" s="20"/>
    </row>
    <row r="3" spans="1:6" ht="51.75" customHeight="1" thickTop="1" thickBot="1" x14ac:dyDescent="0.3">
      <c r="A3" s="46" t="s">
        <v>0</v>
      </c>
      <c r="B3" s="46" t="s">
        <v>1</v>
      </c>
      <c r="C3" s="47" t="s">
        <v>23</v>
      </c>
      <c r="D3" s="47" t="s">
        <v>32</v>
      </c>
      <c r="E3" s="47" t="s">
        <v>22</v>
      </c>
      <c r="F3" s="40" t="s">
        <v>35</v>
      </c>
    </row>
    <row r="4" spans="1:6" ht="28.5" customHeight="1" thickTop="1" x14ac:dyDescent="0.25">
      <c r="A4" s="46"/>
      <c r="B4" s="46"/>
      <c r="C4" s="47"/>
      <c r="D4" s="47"/>
      <c r="E4" s="47"/>
      <c r="F4" s="41" t="s">
        <v>33</v>
      </c>
    </row>
    <row r="5" spans="1:6" s="14" customFormat="1" ht="20.149999999999999" customHeight="1" x14ac:dyDescent="0.3">
      <c r="A5" s="35" t="s">
        <v>3</v>
      </c>
      <c r="B5" s="30" t="s">
        <v>12</v>
      </c>
      <c r="C5" s="43">
        <f>'příloha č. 1 - PŘÍJMY'!F4</f>
        <v>168457.31</v>
      </c>
      <c r="D5" s="44">
        <f>'příloha č. 2 - VÝDAJE'!F4</f>
        <v>3626330.62</v>
      </c>
      <c r="E5" s="44">
        <f>SUM(C5:D5)</f>
        <v>3794787.93</v>
      </c>
      <c r="F5" s="45">
        <f>CEILING(E5,100)</f>
        <v>3794800</v>
      </c>
    </row>
    <row r="6" spans="1:6" s="14" customFormat="1" ht="20.149999999999999" customHeight="1" x14ac:dyDescent="0.3">
      <c r="A6" s="35" t="s">
        <v>4</v>
      </c>
      <c r="B6" s="30" t="s">
        <v>13</v>
      </c>
      <c r="C6" s="43">
        <f>'příloha č. 1 - PŘÍJMY'!F5</f>
        <v>250285.02</v>
      </c>
      <c r="D6" s="44">
        <f>'příloha č. 2 - VÝDAJE'!F5</f>
        <v>1557217.0259999996</v>
      </c>
      <c r="E6" s="44">
        <f t="shared" ref="E6:E12" si="0">SUM(C6:D6)</f>
        <v>1807502.0459999996</v>
      </c>
      <c r="F6" s="45">
        <f>CEILING(E6,100)</f>
        <v>1807600</v>
      </c>
    </row>
    <row r="7" spans="1:6" s="14" customFormat="1" ht="20.149999999999999" customHeight="1" x14ac:dyDescent="0.3">
      <c r="A7" s="35" t="s">
        <v>5</v>
      </c>
      <c r="B7" s="30" t="s">
        <v>14</v>
      </c>
      <c r="C7" s="43">
        <f>'příloha č. 1 - PŘÍJMY'!F6</f>
        <v>218777.37</v>
      </c>
      <c r="D7" s="44">
        <f>'příloha č. 2 - VÝDAJE'!F6</f>
        <v>5019687.57</v>
      </c>
      <c r="E7" s="44">
        <f t="shared" si="0"/>
        <v>5238464.9400000004</v>
      </c>
      <c r="F7" s="45">
        <f t="shared" ref="F7:F12" si="1">CEILING(E7,100)</f>
        <v>5238500</v>
      </c>
    </row>
    <row r="8" spans="1:6" s="14" customFormat="1" ht="20.149999999999999" customHeight="1" x14ac:dyDescent="0.3">
      <c r="A8" s="35" t="s">
        <v>6</v>
      </c>
      <c r="B8" s="30" t="s">
        <v>15</v>
      </c>
      <c r="C8" s="43">
        <f>'příloha č. 1 - PŘÍJMY'!F7</f>
        <v>259564.97</v>
      </c>
      <c r="D8" s="44">
        <f>'příloha č. 2 - VÝDAJE'!F7</f>
        <v>753159.65</v>
      </c>
      <c r="E8" s="44">
        <f t="shared" si="0"/>
        <v>1012724.62</v>
      </c>
      <c r="F8" s="45">
        <f t="shared" si="1"/>
        <v>1012800</v>
      </c>
    </row>
    <row r="9" spans="1:6" s="14" customFormat="1" ht="20.149999999999999" customHeight="1" x14ac:dyDescent="0.3">
      <c r="A9" s="35" t="s">
        <v>7</v>
      </c>
      <c r="B9" s="30" t="s">
        <v>16</v>
      </c>
      <c r="C9" s="43">
        <f>'příloha č. 1 - PŘÍJMY'!F8</f>
        <v>305553.21999999997</v>
      </c>
      <c r="D9" s="44">
        <f>'příloha č. 2 - VÝDAJE'!F8</f>
        <v>2892847.9800000004</v>
      </c>
      <c r="E9" s="44">
        <f t="shared" si="0"/>
        <v>3198401.2</v>
      </c>
      <c r="F9" s="45">
        <f t="shared" si="1"/>
        <v>3198500</v>
      </c>
    </row>
    <row r="10" spans="1:6" s="14" customFormat="1" ht="20.149999999999999" customHeight="1" x14ac:dyDescent="0.3">
      <c r="A10" s="35" t="s">
        <v>8</v>
      </c>
      <c r="B10" s="30" t="s">
        <v>17</v>
      </c>
      <c r="C10" s="43">
        <f>'příloha č. 1 - PŘÍJMY'!F9</f>
        <v>114443</v>
      </c>
      <c r="D10" s="44">
        <f>'příloha č. 2 - VÝDAJE'!F9</f>
        <v>1057565.7000000002</v>
      </c>
      <c r="E10" s="44">
        <f t="shared" si="0"/>
        <v>1172008.7000000002</v>
      </c>
      <c r="F10" s="45">
        <f t="shared" si="1"/>
        <v>1172100</v>
      </c>
    </row>
    <row r="11" spans="1:6" s="14" customFormat="1" ht="20.149999999999999" customHeight="1" x14ac:dyDescent="0.3">
      <c r="A11" s="35" t="s">
        <v>9</v>
      </c>
      <c r="B11" s="30" t="s">
        <v>18</v>
      </c>
      <c r="C11" s="43">
        <f>'příloha č. 1 - PŘÍJMY'!F10</f>
        <v>54888.39</v>
      </c>
      <c r="D11" s="44">
        <f>'příloha č. 2 - VÝDAJE'!F10</f>
        <v>7515477.8699999992</v>
      </c>
      <c r="E11" s="44">
        <f t="shared" si="0"/>
        <v>7570366.2599999988</v>
      </c>
      <c r="F11" s="45">
        <f t="shared" si="1"/>
        <v>7570400</v>
      </c>
    </row>
    <row r="12" spans="1:6" s="14" customFormat="1" ht="20.149999999999999" customHeight="1" thickBot="1" x14ac:dyDescent="0.35">
      <c r="A12" s="35" t="s">
        <v>10</v>
      </c>
      <c r="B12" s="30" t="s">
        <v>19</v>
      </c>
      <c r="C12" s="43">
        <f>'příloha č. 1 - PŘÍJMY'!F11</f>
        <v>118500.6</v>
      </c>
      <c r="D12" s="44">
        <f>'příloha č. 2 - VÝDAJE'!F11</f>
        <v>1840735.1800000002</v>
      </c>
      <c r="E12" s="44">
        <f t="shared" si="0"/>
        <v>1959235.7800000003</v>
      </c>
      <c r="F12" s="45">
        <f t="shared" si="1"/>
        <v>1959300</v>
      </c>
    </row>
    <row r="13" spans="1:6" s="14" customFormat="1" ht="24.75" customHeight="1" thickTop="1" thickBot="1" x14ac:dyDescent="0.35">
      <c r="A13" s="36" t="s">
        <v>11</v>
      </c>
      <c r="B13" s="30"/>
      <c r="C13" s="37">
        <f t="shared" ref="C13:E13" si="2">SUM(C5:C12)</f>
        <v>1490469.88</v>
      </c>
      <c r="D13" s="37">
        <f t="shared" si="2"/>
        <v>24263021.596000001</v>
      </c>
      <c r="E13" s="37">
        <f t="shared" si="2"/>
        <v>25753491.476</v>
      </c>
      <c r="F13" s="42">
        <f>SUM(F5:F12)</f>
        <v>25754000</v>
      </c>
    </row>
    <row r="14" spans="1:6" ht="19.5" customHeight="1" thickTop="1" x14ac:dyDescent="0.25"/>
    <row r="15" spans="1:6" ht="19.5" customHeight="1" x14ac:dyDescent="0.3">
      <c r="B15" s="11"/>
      <c r="C15" s="8"/>
      <c r="D15" s="12"/>
      <c r="E15" s="9"/>
    </row>
    <row r="16" spans="1:6" ht="13" x14ac:dyDescent="0.3">
      <c r="A16" s="17"/>
      <c r="B16" s="11"/>
      <c r="C16" s="9"/>
      <c r="D16" s="12"/>
      <c r="E16" s="9"/>
    </row>
    <row r="17" spans="2:5" x14ac:dyDescent="0.25">
      <c r="B17" s="10"/>
      <c r="C17" s="10"/>
      <c r="D17" s="10"/>
      <c r="E17" s="10"/>
    </row>
    <row r="18" spans="2:5" x14ac:dyDescent="0.25">
      <c r="B18" s="10"/>
      <c r="C18" s="10"/>
      <c r="D18" s="10"/>
      <c r="E18" s="10"/>
    </row>
  </sheetData>
  <mergeCells count="5">
    <mergeCell ref="A3:A4"/>
    <mergeCell ref="B3:B4"/>
    <mergeCell ref="C3:C4"/>
    <mergeCell ref="D3:D4"/>
    <mergeCell ref="E3:E4"/>
  </mergeCells>
  <phoneticPr fontId="2" type="noConversion"/>
  <pageMargins left="0.39370078740157483" right="0.39370078740157483" top="0.78740157480314965" bottom="0.98425196850393704" header="0.51181102362204722" footer="0.51181102362204722"/>
  <pageSetup paperSize="9" scale="110" orientation="landscape" r:id="rId1"/>
  <headerFooter alignWithMargins="0">
    <oddFooter>&amp;L
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E4" sqref="E4"/>
    </sheetView>
  </sheetViews>
  <sheetFormatPr defaultRowHeight="12.5" x14ac:dyDescent="0.25"/>
  <cols>
    <col min="1" max="1" width="11.7265625" customWidth="1"/>
    <col min="2" max="2" width="17.453125" customWidth="1"/>
    <col min="3" max="6" width="19.7265625" customWidth="1"/>
  </cols>
  <sheetData>
    <row r="1" spans="1:8" ht="32.25" customHeight="1" x14ac:dyDescent="0.25">
      <c r="A1" s="13" t="s">
        <v>20</v>
      </c>
    </row>
    <row r="2" spans="1:8" ht="20.25" customHeight="1" x14ac:dyDescent="0.3">
      <c r="A2" s="49" t="s">
        <v>0</v>
      </c>
      <c r="B2" s="49" t="s">
        <v>1</v>
      </c>
      <c r="C2" s="50" t="s">
        <v>30</v>
      </c>
      <c r="D2" s="50"/>
      <c r="E2" s="50"/>
      <c r="F2" s="48" t="s">
        <v>28</v>
      </c>
      <c r="G2" s="7"/>
    </row>
    <row r="3" spans="1:8" ht="41.25" customHeight="1" x14ac:dyDescent="0.3">
      <c r="A3" s="49"/>
      <c r="B3" s="49"/>
      <c r="C3" s="38" t="s">
        <v>24</v>
      </c>
      <c r="D3" s="39" t="s">
        <v>31</v>
      </c>
      <c r="E3" s="38" t="s">
        <v>2</v>
      </c>
      <c r="F3" s="48"/>
      <c r="G3" s="7"/>
    </row>
    <row r="4" spans="1:8" ht="20.149999999999999" customHeight="1" x14ac:dyDescent="0.3">
      <c r="A4" s="1" t="s">
        <v>3</v>
      </c>
      <c r="B4" s="30" t="s">
        <v>12</v>
      </c>
      <c r="C4" s="2">
        <v>0</v>
      </c>
      <c r="D4" s="2">
        <v>0</v>
      </c>
      <c r="E4" s="2">
        <v>168457.31</v>
      </c>
      <c r="F4" s="31">
        <f>E4-D4</f>
        <v>168457.31</v>
      </c>
      <c r="G4" s="6"/>
      <c r="H4" s="15"/>
    </row>
    <row r="5" spans="1:8" ht="20.149999999999999" customHeight="1" x14ac:dyDescent="0.3">
      <c r="A5" s="1" t="s">
        <v>4</v>
      </c>
      <c r="B5" s="30" t="s">
        <v>13</v>
      </c>
      <c r="C5" s="2">
        <v>0</v>
      </c>
      <c r="D5" s="2">
        <v>0</v>
      </c>
      <c r="E5" s="2">
        <v>250285.02</v>
      </c>
      <c r="F5" s="31">
        <f>E5-D5</f>
        <v>250285.02</v>
      </c>
      <c r="G5" s="5"/>
    </row>
    <row r="6" spans="1:8" ht="20.149999999999999" customHeight="1" x14ac:dyDescent="0.3">
      <c r="A6" s="1" t="s">
        <v>5</v>
      </c>
      <c r="B6" s="30" t="s">
        <v>14</v>
      </c>
      <c r="C6" s="2">
        <v>0</v>
      </c>
      <c r="D6" s="2">
        <v>0</v>
      </c>
      <c r="E6" s="2">
        <v>218777.37</v>
      </c>
      <c r="F6" s="31">
        <f t="shared" ref="F6:F11" si="0">E6-D6</f>
        <v>218777.37</v>
      </c>
      <c r="G6" s="6"/>
    </row>
    <row r="7" spans="1:8" ht="20.149999999999999" customHeight="1" x14ac:dyDescent="0.3">
      <c r="A7" s="1" t="s">
        <v>6</v>
      </c>
      <c r="B7" s="30" t="s">
        <v>15</v>
      </c>
      <c r="C7" s="2">
        <v>0</v>
      </c>
      <c r="D7" s="2">
        <v>0</v>
      </c>
      <c r="E7" s="2">
        <v>259564.97</v>
      </c>
      <c r="F7" s="31">
        <f t="shared" si="0"/>
        <v>259564.97</v>
      </c>
      <c r="G7" s="5"/>
    </row>
    <row r="8" spans="1:8" ht="20.149999999999999" customHeight="1" x14ac:dyDescent="0.3">
      <c r="A8" s="1" t="s">
        <v>7</v>
      </c>
      <c r="B8" s="30" t="s">
        <v>16</v>
      </c>
      <c r="C8" s="2">
        <v>0</v>
      </c>
      <c r="D8" s="2">
        <v>0</v>
      </c>
      <c r="E8" s="2">
        <v>305553.21999999997</v>
      </c>
      <c r="F8" s="31">
        <f t="shared" si="0"/>
        <v>305553.21999999997</v>
      </c>
      <c r="G8" s="5"/>
    </row>
    <row r="9" spans="1:8" ht="20.149999999999999" customHeight="1" x14ac:dyDescent="0.3">
      <c r="A9" s="1" t="s">
        <v>8</v>
      </c>
      <c r="B9" s="30" t="s">
        <v>17</v>
      </c>
      <c r="C9" s="2">
        <v>0</v>
      </c>
      <c r="D9" s="2">
        <v>0</v>
      </c>
      <c r="E9" s="2">
        <v>114443</v>
      </c>
      <c r="F9" s="31">
        <f t="shared" si="0"/>
        <v>114443</v>
      </c>
      <c r="G9" s="5"/>
    </row>
    <row r="10" spans="1:8" ht="20.149999999999999" customHeight="1" x14ac:dyDescent="0.3">
      <c r="A10" s="1" t="s">
        <v>9</v>
      </c>
      <c r="B10" s="30" t="s">
        <v>18</v>
      </c>
      <c r="C10" s="2">
        <v>0</v>
      </c>
      <c r="D10" s="2">
        <v>1758.75</v>
      </c>
      <c r="E10" s="2">
        <v>56647.14</v>
      </c>
      <c r="F10" s="31">
        <f t="shared" si="0"/>
        <v>54888.39</v>
      </c>
      <c r="G10" s="5"/>
    </row>
    <row r="11" spans="1:8" ht="20.149999999999999" customHeight="1" x14ac:dyDescent="0.3">
      <c r="A11" s="1" t="s">
        <v>10</v>
      </c>
      <c r="B11" s="30" t="s">
        <v>19</v>
      </c>
      <c r="C11" s="2">
        <v>0</v>
      </c>
      <c r="D11" s="2">
        <v>0</v>
      </c>
      <c r="E11" s="2">
        <v>118500.6</v>
      </c>
      <c r="F11" s="31">
        <f t="shared" si="0"/>
        <v>118500.6</v>
      </c>
      <c r="G11" s="5"/>
    </row>
    <row r="12" spans="1:8" ht="20.149999999999999" customHeight="1" x14ac:dyDescent="0.3">
      <c r="A12" s="32" t="s">
        <v>11</v>
      </c>
      <c r="B12" s="33"/>
      <c r="C12" s="34"/>
      <c r="D12" s="34">
        <f>SUM(D4:D11)</f>
        <v>1758.75</v>
      </c>
      <c r="E12" s="34">
        <f>SUM(E4:E11)</f>
        <v>1492228.63</v>
      </c>
      <c r="F12" s="34">
        <f>SUM(F4:F11)</f>
        <v>1490469.88</v>
      </c>
      <c r="G12" s="3"/>
    </row>
    <row r="13" spans="1:8" x14ac:dyDescent="0.25">
      <c r="D13" s="4"/>
    </row>
    <row r="14" spans="1:8" x14ac:dyDescent="0.25">
      <c r="D14" s="4"/>
    </row>
  </sheetData>
  <mergeCells count="4">
    <mergeCell ref="F2:F3"/>
    <mergeCell ref="A2:A3"/>
    <mergeCell ref="B2:B3"/>
    <mergeCell ref="C2:E2"/>
  </mergeCells>
  <phoneticPr fontId="2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>
    <oddHeader>&amp;LPříloha č. 1 - příjmy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E7" sqref="E7"/>
    </sheetView>
  </sheetViews>
  <sheetFormatPr defaultRowHeight="12.5" x14ac:dyDescent="0.25"/>
  <cols>
    <col min="1" max="1" width="10.1796875" customWidth="1"/>
    <col min="2" max="2" width="15.7265625" customWidth="1"/>
    <col min="3" max="6" width="19.7265625" customWidth="1"/>
  </cols>
  <sheetData>
    <row r="1" spans="1:6" ht="30.75" customHeight="1" thickBot="1" x14ac:dyDescent="0.3">
      <c r="A1" s="21" t="s">
        <v>21</v>
      </c>
      <c r="B1" s="16"/>
      <c r="C1" s="16"/>
      <c r="D1" s="16"/>
      <c r="E1" s="16"/>
      <c r="F1" s="16"/>
    </row>
    <row r="2" spans="1:6" ht="22.5" customHeight="1" x14ac:dyDescent="0.25">
      <c r="A2" s="51" t="s">
        <v>0</v>
      </c>
      <c r="B2" s="53" t="s">
        <v>1</v>
      </c>
      <c r="C2" s="53" t="s">
        <v>25</v>
      </c>
      <c r="D2" s="53"/>
      <c r="E2" s="53"/>
      <c r="F2" s="54" t="s">
        <v>29</v>
      </c>
    </row>
    <row r="3" spans="1:6" ht="33.75" customHeight="1" x14ac:dyDescent="0.25">
      <c r="A3" s="52"/>
      <c r="B3" s="50"/>
      <c r="C3" s="22" t="s">
        <v>24</v>
      </c>
      <c r="D3" s="22" t="s">
        <v>26</v>
      </c>
      <c r="E3" s="22" t="s">
        <v>2</v>
      </c>
      <c r="F3" s="55"/>
    </row>
    <row r="4" spans="1:6" ht="20.149999999999999" customHeight="1" x14ac:dyDescent="0.25">
      <c r="A4" s="23" t="s">
        <v>3</v>
      </c>
      <c r="B4" s="24" t="s">
        <v>12</v>
      </c>
      <c r="C4" s="25">
        <v>7001000</v>
      </c>
      <c r="D4" s="25">
        <v>8697149</v>
      </c>
      <c r="E4" s="25">
        <v>5070818.38</v>
      </c>
      <c r="F4" s="26">
        <f>D4-E4</f>
        <v>3626330.62</v>
      </c>
    </row>
    <row r="5" spans="1:6" ht="20.149999999999999" customHeight="1" x14ac:dyDescent="0.25">
      <c r="A5" s="23" t="s">
        <v>4</v>
      </c>
      <c r="B5" s="24" t="s">
        <v>13</v>
      </c>
      <c r="C5" s="25">
        <v>9204000</v>
      </c>
      <c r="D5" s="25">
        <v>9727396</v>
      </c>
      <c r="E5" s="25">
        <v>8170178.9740000004</v>
      </c>
      <c r="F5" s="26">
        <f t="shared" ref="F5:F11" si="0">D5-E5</f>
        <v>1557217.0259999996</v>
      </c>
    </row>
    <row r="6" spans="1:6" ht="20.149999999999999" customHeight="1" x14ac:dyDescent="0.25">
      <c r="A6" s="23" t="s">
        <v>5</v>
      </c>
      <c r="B6" s="24" t="s">
        <v>14</v>
      </c>
      <c r="C6" s="25">
        <v>4450000</v>
      </c>
      <c r="D6" s="25">
        <v>8124218</v>
      </c>
      <c r="E6" s="25">
        <v>3104530.43</v>
      </c>
      <c r="F6" s="26">
        <f t="shared" si="0"/>
        <v>5019687.57</v>
      </c>
    </row>
    <row r="7" spans="1:6" ht="20.149999999999999" customHeight="1" x14ac:dyDescent="0.25">
      <c r="A7" s="23" t="s">
        <v>6</v>
      </c>
      <c r="B7" s="24" t="s">
        <v>15</v>
      </c>
      <c r="C7" s="25">
        <v>5599000</v>
      </c>
      <c r="D7" s="25">
        <v>6378934.5</v>
      </c>
      <c r="E7" s="25">
        <v>5625646.8499999996</v>
      </c>
      <c r="F7" s="26">
        <v>753159.65</v>
      </c>
    </row>
    <row r="8" spans="1:6" ht="20.149999999999999" customHeight="1" x14ac:dyDescent="0.25">
      <c r="A8" s="23" t="s">
        <v>7</v>
      </c>
      <c r="B8" s="24" t="s">
        <v>16</v>
      </c>
      <c r="C8" s="25">
        <v>6938000</v>
      </c>
      <c r="D8" s="25">
        <v>8587248</v>
      </c>
      <c r="E8" s="25">
        <v>5694400.0199999996</v>
      </c>
      <c r="F8" s="26">
        <f t="shared" si="0"/>
        <v>2892847.9800000004</v>
      </c>
    </row>
    <row r="9" spans="1:6" ht="20.149999999999999" customHeight="1" x14ac:dyDescent="0.25">
      <c r="A9" s="23" t="s">
        <v>8</v>
      </c>
      <c r="B9" s="24" t="s">
        <v>17</v>
      </c>
      <c r="C9" s="25">
        <v>2779000</v>
      </c>
      <c r="D9" s="25">
        <v>3762315</v>
      </c>
      <c r="E9" s="25">
        <v>2704749.3</v>
      </c>
      <c r="F9" s="26">
        <f t="shared" si="0"/>
        <v>1057565.7000000002</v>
      </c>
    </row>
    <row r="10" spans="1:6" ht="20.149999999999999" customHeight="1" x14ac:dyDescent="0.25">
      <c r="A10" s="23" t="s">
        <v>9</v>
      </c>
      <c r="B10" s="24" t="s">
        <v>18</v>
      </c>
      <c r="C10" s="25">
        <v>2709000</v>
      </c>
      <c r="D10" s="25">
        <v>9616786.3599999994</v>
      </c>
      <c r="E10" s="25">
        <v>2101308.4900000002</v>
      </c>
      <c r="F10" s="26">
        <f t="shared" si="0"/>
        <v>7515477.8699999992</v>
      </c>
    </row>
    <row r="11" spans="1:6" ht="20.149999999999999" customHeight="1" x14ac:dyDescent="0.25">
      <c r="A11" s="23" t="s">
        <v>10</v>
      </c>
      <c r="B11" s="24" t="s">
        <v>19</v>
      </c>
      <c r="C11" s="25">
        <v>2718000</v>
      </c>
      <c r="D11" s="25">
        <v>4256555</v>
      </c>
      <c r="E11" s="25">
        <v>2415819.8199999998</v>
      </c>
      <c r="F11" s="26">
        <f t="shared" si="0"/>
        <v>1840735.1800000002</v>
      </c>
    </row>
    <row r="12" spans="1:6" ht="20.149999999999999" customHeight="1" thickBot="1" x14ac:dyDescent="0.3">
      <c r="A12" s="27" t="s">
        <v>11</v>
      </c>
      <c r="B12" s="28"/>
      <c r="C12" s="29"/>
      <c r="D12" s="29"/>
      <c r="E12" s="29"/>
      <c r="F12" s="29"/>
    </row>
    <row r="13" spans="1:6" x14ac:dyDescent="0.25">
      <c r="A13" t="s">
        <v>27</v>
      </c>
    </row>
  </sheetData>
  <mergeCells count="4">
    <mergeCell ref="A2:A3"/>
    <mergeCell ref="B2:B3"/>
    <mergeCell ref="C2:E2"/>
    <mergeCell ref="F2:F3"/>
  </mergeCells>
  <phoneticPr fontId="2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110" orientation="landscape" r:id="rId1"/>
  <headerFooter alignWithMargins="0">
    <oddHeader>&amp;Lpříloha č. 2 - výdaje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FV pro MČ_2019</vt:lpstr>
      <vt:lpstr>příloha č. 1 - PŘÍJMY</vt:lpstr>
      <vt:lpstr>příloha č. 2 - VÝDAJE</vt:lpstr>
    </vt:vector>
  </TitlesOfParts>
  <Company>Magistrát města Opavy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Návrh finančního vypořádání MČ 2014</dc:title>
  <dc:creator>MigotovaP</dc:creator>
  <cp:lastModifiedBy>Grigarová Lenka</cp:lastModifiedBy>
  <cp:lastPrinted>2020-02-24T14:54:13Z</cp:lastPrinted>
  <dcterms:created xsi:type="dcterms:W3CDTF">2010-02-26T11:55:44Z</dcterms:created>
  <dcterms:modified xsi:type="dcterms:W3CDTF">2020-02-24T18:56:57Z</dcterms:modified>
</cp:coreProperties>
</file>